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1745" windowWidth="15600" windowHeight="117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44525"/>
</workbook>
</file>

<file path=xl/calcChain.xml><?xml version="1.0" encoding="utf-8"?>
<calcChain xmlns="http://schemas.openxmlformats.org/spreadsheetml/2006/main">
  <c r="F48" i="6" l="1"/>
  <c r="F49" i="6" s="1"/>
  <c r="E48" i="6"/>
  <c r="E49" i="6" s="1"/>
  <c r="D48" i="6"/>
  <c r="D49" i="6" s="1"/>
  <c r="F45" i="6"/>
  <c r="E45" i="6"/>
  <c r="D45" i="6"/>
  <c r="F42" i="6"/>
  <c r="E42" i="6"/>
  <c r="D42" i="6"/>
  <c r="F38" i="6"/>
  <c r="E38" i="6"/>
  <c r="D38" i="6"/>
  <c r="F35" i="6"/>
  <c r="E35" i="6"/>
  <c r="D35" i="6"/>
  <c r="F22" i="6"/>
  <c r="F23" i="6" s="1"/>
  <c r="E22" i="6"/>
  <c r="E23" i="6" s="1"/>
  <c r="D22" i="6"/>
  <c r="D23" i="6" s="1"/>
  <c r="F19" i="6"/>
  <c r="E19" i="6"/>
  <c r="D19" i="6"/>
  <c r="F15" i="6"/>
  <c r="E15" i="6"/>
  <c r="D15" i="6"/>
  <c r="F12" i="6"/>
  <c r="E12" i="6"/>
  <c r="D12" i="6"/>
  <c r="F9" i="6"/>
  <c r="E9" i="6"/>
  <c r="D9" i="6"/>
  <c r="K30" i="5" l="1"/>
  <c r="L30" i="5"/>
  <c r="M30" i="5"/>
  <c r="K56" i="5"/>
  <c r="L56" i="5"/>
  <c r="M56" i="5"/>
  <c r="K47" i="5"/>
  <c r="L47" i="5"/>
  <c r="M47" i="5"/>
  <c r="K38" i="5"/>
  <c r="L38" i="5"/>
  <c r="M38" i="5"/>
  <c r="K60" i="5"/>
  <c r="K61" i="5" s="1"/>
  <c r="L60" i="5"/>
  <c r="L61" i="5" s="1"/>
  <c r="M60" i="5"/>
  <c r="M61" i="5" s="1"/>
</calcChain>
</file>

<file path=xl/sharedStrings.xml><?xml version="1.0" encoding="utf-8"?>
<sst xmlns="http://schemas.openxmlformats.org/spreadsheetml/2006/main" count="484" uniqueCount="283">
  <si>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</si>
  <si>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</si>
  <si>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</si>
  <si>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</si>
  <si>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</si>
  <si>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</si>
  <si>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</si>
  <si>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</si>
  <si>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</si>
  <si>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</si>
  <si>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</si>
  <si>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</si>
  <si>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</si>
  <si>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</si>
  <si>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</si>
  <si>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</si>
  <si>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</si>
  <si>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</si>
  <si>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</si>
  <si>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</si>
  <si>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</si>
  <si>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</si>
  <si>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</si>
  <si>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</si>
  <si>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</si>
  <si>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</si>
  <si>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</si>
  <si>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</si>
  <si>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</si>
  <si>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</si>
  <si>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</si>
  <si>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</si>
  <si>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</si>
  <si>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</si>
  <si>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</si>
  <si>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</si>
  <si>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</si>
  <si>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</si>
  <si>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</si>
  <si>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</si>
  <si>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</si>
  <si>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</si>
  <si>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</si>
  <si>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</si>
  <si>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</si>
  <si>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</si>
  <si>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</si>
  <si>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</si>
  <si>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</si>
  <si>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</si>
  <si>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</si>
  <si>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</si>
  <si>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General Assembly Meeting  held on Saturday 19/7/2014 to discusse  incrase in company capital from (100) billion to (250) billion   according to subscription  and split shares  .start subscription from 27/1/2015 at Middle East Bank AlZahir Branch and Bank of Baghdad Al-Sink Branch .</t>
  </si>
  <si>
    <t>MTAI</t>
  </si>
  <si>
    <t>AItaIf Money Transfer</t>
  </si>
  <si>
    <t>Third : Companies in the Trading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</si>
  <si>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</si>
  <si>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</si>
  <si>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</si>
  <si>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</si>
  <si>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</si>
  <si>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</si>
  <si>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</si>
  <si>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</si>
  <si>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</si>
  <si>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</si>
  <si>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</si>
  <si>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</si>
  <si>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</si>
  <si>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</si>
  <si>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</si>
  <si>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</si>
  <si>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</si>
  <si>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Al-Ameen for Insurance</t>
  </si>
  <si>
    <t>NAME</t>
  </si>
  <si>
    <t>Mamoura Realestate Investment</t>
  </si>
  <si>
    <t>SMRI</t>
  </si>
  <si>
    <t>General Assembly Meeting holding on Monday 15/12/2014 at company building  to discuss increase in capital company according to subscription from (2) billion to (5)  billion .</t>
  </si>
  <si>
    <t>Ashur International Bank</t>
  </si>
  <si>
    <t>BASH</t>
  </si>
  <si>
    <t>Gulf Commercial Bank</t>
  </si>
  <si>
    <t>National Bank Of Iraq</t>
  </si>
  <si>
    <t>BNOI</t>
  </si>
  <si>
    <t>Middle East for Production- Fish</t>
  </si>
  <si>
    <t>AMEF</t>
  </si>
  <si>
    <t>IMOS</t>
  </si>
  <si>
    <t>Modern Sewing</t>
  </si>
  <si>
    <t>Economy Bank (BEFI)</t>
  </si>
  <si>
    <t>Baghdad Motor Cars Servicing (SBMC)</t>
  </si>
  <si>
    <t>Al-Mosul for funfairs (SMOF)</t>
  </si>
  <si>
    <t>Northern Soft Drinks (INSD)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</si>
  <si>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</si>
  <si>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</si>
  <si>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</si>
  <si>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</si>
  <si>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</si>
  <si>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</si>
  <si>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</si>
  <si>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</si>
  <si>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</si>
  <si>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</si>
  <si>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</si>
  <si>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Dijlah &amp; Furat Bank (BDFD)</t>
  </si>
  <si>
    <t>The Light Industries</t>
  </si>
  <si>
    <t>ITLI</t>
  </si>
  <si>
    <t>Iraqi Islamic Bank</t>
  </si>
  <si>
    <t>BIIB</t>
  </si>
  <si>
    <t>BBAY</t>
  </si>
  <si>
    <t>Babylon Bank</t>
  </si>
  <si>
    <t>Investment Bank of Iraq</t>
  </si>
  <si>
    <t>BIBI</t>
  </si>
  <si>
    <t>Modern Sewing(IMOS)</t>
  </si>
  <si>
    <t>General Assembly Meeting holding on Monday 27/7/2015 to discuss increase in capital company according to subscription from (900) billion to (1)  billion .</t>
  </si>
  <si>
    <t>Telecommunication Sector</t>
  </si>
  <si>
    <t>First : Companies News.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</si>
  <si>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</si>
  <si>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</si>
  <si>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</si>
  <si>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</si>
  <si>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</si>
  <si>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</si>
  <si>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</si>
  <si>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</si>
  <si>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</si>
  <si>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</si>
  <si>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</si>
  <si>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</si>
  <si>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</si>
  <si>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</si>
  <si>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</si>
  <si>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</si>
  <si>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</si>
  <si>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</si>
  <si>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</si>
  <si>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</si>
  <si>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</si>
  <si>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</si>
  <si>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</si>
  <si>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</si>
  <si>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</si>
  <si>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</si>
  <si>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</si>
  <si>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</si>
  <si>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</si>
  <si>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</si>
  <si>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</si>
  <si>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</si>
  <si>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</si>
  <si>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</si>
  <si>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</si>
  <si>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Second : Companies out of Trading :</t>
  </si>
  <si>
    <t>TASC</t>
  </si>
  <si>
    <t>Union Bank Of Iraq</t>
  </si>
  <si>
    <t>BUOI</t>
  </si>
  <si>
    <t>Al -HiLal Industries</t>
  </si>
  <si>
    <t>IHLI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</si>
  <si>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</si>
  <si>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</si>
  <si>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</si>
  <si>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</si>
  <si>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</si>
  <si>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</si>
  <si>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</si>
  <si>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</si>
  <si>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</si>
  <si>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</si>
  <si>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</si>
  <si>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</si>
  <si>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</si>
  <si>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</si>
  <si>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</si>
  <si>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</si>
  <si>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</si>
  <si>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</si>
  <si>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2/10/2013 for not produce the Annual disclosure for 2013,2014 and  the quarterly disclosure for (second ,third )  of 2013 and first  quarter for 2014, the quartely disclosure for the first&amp;second and thired quarter of 2015 . At closing price( 0.350).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</si>
  <si>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</si>
  <si>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</si>
  <si>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</si>
  <si>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</si>
  <si>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</si>
  <si>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</si>
  <si>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suspende trading from 5/8/2012 for not producing Annual disclosure for (2010,2011,2012,2013,2014) and quartely disclosure for (first , second third ) of 2014 and first&amp;second thired quarter for 2015 at closing price (1.690) ID .</t>
  </si>
  <si>
    <t>MTIR</t>
  </si>
  <si>
    <t>Ishtar Hotels (HISH)</t>
  </si>
  <si>
    <t>Iraqi for Seed Production (AISP)</t>
  </si>
  <si>
    <t>AL MUHEJ MONEY TRANSFER (MTAM)</t>
  </si>
  <si>
    <t>General Transportation (SIGT)</t>
  </si>
  <si>
    <t>House Household furniture (IHFI)</t>
  </si>
  <si>
    <t>suspended trading from Thurday session 7/1/2015 for not produce the quartely disclosure for the thired quarter of 2015. at closing price (13.250) ID.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</si>
  <si>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</si>
  <si>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</si>
  <si>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</si>
  <si>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</si>
  <si>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</si>
  <si>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</si>
  <si>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</si>
  <si>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</si>
  <si>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 xml:space="preserve">General Assembly Meeting will be holding on Sunday 24/1/2016 at company building  to discuss financial statement of the ended year 2014 ,cash divided from 2013,2014 , increase in capital company according to subscription subscription from (106) billion to (250)  billion suspend trading from 19/1/2016 . 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</si>
  <si>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</si>
  <si>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</si>
  <si>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</si>
  <si>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</si>
  <si>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</si>
  <si>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</si>
  <si>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</si>
  <si>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</si>
  <si>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</si>
  <si>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</si>
  <si>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</si>
  <si>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</si>
  <si>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</si>
  <si>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</si>
  <si>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</si>
  <si>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</si>
  <si>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>Iraqi Carton Manufacturies(IICM)</t>
  </si>
  <si>
    <t xml:space="preserve">General Assembly Meeting will be holding on Tuesday 1/3/2016 at Cultural petroleum center ,  to discuss financial statement of the ended year 2013 and 2014 ,suspend trading from 25/2/2016 . </t>
  </si>
  <si>
    <t xml:space="preserve">Iraqi Land transport </t>
  </si>
  <si>
    <t>SILT</t>
  </si>
  <si>
    <t>HNTI</t>
  </si>
  <si>
    <t>National for Tourist Investment</t>
  </si>
  <si>
    <t>AL_RABITA AL_MALIYA CO</t>
  </si>
  <si>
    <t>MTAM</t>
  </si>
  <si>
    <t>Al_Iraqia For Money Transfer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</si>
  <si>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</si>
  <si>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</si>
  <si>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</si>
  <si>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</si>
  <si>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</si>
  <si>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</si>
  <si>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</si>
  <si>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</si>
  <si>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</si>
  <si>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</si>
  <si>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</si>
  <si>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</si>
  <si>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Grand Total Regular Market</t>
  </si>
  <si>
    <t>IBSD</t>
  </si>
  <si>
    <t>Baghdad Soft Drinks</t>
  </si>
  <si>
    <t>Total of Agriculture sector</t>
  </si>
  <si>
    <t>HTVM</t>
  </si>
  <si>
    <t>Tourist Village of Mosul dam</t>
  </si>
  <si>
    <t>al- nukhba for construction(SNUC)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</si>
  <si>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</si>
  <si>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</si>
  <si>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</si>
  <si>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</si>
  <si>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</si>
  <si>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</si>
  <si>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Bank Of Baghdad(BBOB)</t>
  </si>
  <si>
    <t xml:space="preserve">General Assembly Meeting will be holding on Monday16/5/2016 at irbil,  to discuss financial statement of the ended year 2015,cash divided from 2015 ,suspend trading from 11/5/2016 . </t>
  </si>
  <si>
    <t>Mamoura Realestate Investment(SMRI)</t>
  </si>
  <si>
    <t xml:space="preserve">General Assembly Meeting will be holding on Sunday15/5/2016 at company building,  to discuss financial statement of the ended year 2014,cash divided from 2015 ,  suspend trading from 1/5/2016 . </t>
  </si>
  <si>
    <t xml:space="preserve">General Assembly Meeting will be holding on Monday 23/5/2016 at Cultural petroleum center,  to discuss financial statement of the ended year 2015,cash divided from 2015 ,and increase in capital company (subscription) ,suspend trading from 24/5/2016 . 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</si>
  <si>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</si>
  <si>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</si>
  <si>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</si>
  <si>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</si>
  <si>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Total of Telecommunication Sector</t>
  </si>
  <si>
    <t>Regular Market  Bulletin  No (92)</t>
  </si>
  <si>
    <t>Trading Session Monday 16/5/2016</t>
  </si>
  <si>
    <t xml:space="preserve"> Non Trading Companies in Iraq Stock Exchange for Monday 16/5/2016</t>
  </si>
  <si>
    <t xml:space="preserve">                  suspend trading Companies in Iraq Stock Exchange for Monday 16/5/2016</t>
  </si>
  <si>
    <t xml:space="preserve"> News for listed companies in Iraq Stock Exchange for Monday 16/5/2016</t>
  </si>
  <si>
    <t xml:space="preserve">Non Iraqis' Bulletin Monday, may 16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</si>
  <si>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</si>
  <si>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</si>
  <si>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</si>
  <si>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</si>
  <si>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</si>
  <si>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</si>
  <si>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Commercial Bank of Iraq </t>
  </si>
  <si>
    <t>Total Bank sector</t>
  </si>
  <si>
    <t>Total Services sector</t>
  </si>
  <si>
    <t>Total Industry sector</t>
  </si>
  <si>
    <t>Hotel Sector</t>
  </si>
  <si>
    <t>Total Hotel Sector</t>
  </si>
  <si>
    <t xml:space="preserve">Asia cell </t>
  </si>
  <si>
    <t>Total Telecommunication sector</t>
  </si>
  <si>
    <t>Grand Total</t>
  </si>
  <si>
    <t>Sell</t>
  </si>
  <si>
    <t>Iraqi Middle East Investment Bank</t>
  </si>
  <si>
    <t xml:space="preserve">North Bank              </t>
  </si>
  <si>
    <t>ISX  Index60 was about (524.89) point  which Descrease about (0.69)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</si>
</sst>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#,##0.000"/>
    <numFmt numFmtId="166" formatCode="_-* #,##0.00_-;_-* #,##0.00\-;_-* &quot;-&quot;??_-;_-@_-"/>
  </numFmts>
  <fonts count="16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0"/>
      <color rgb="FF002060"/>
      <name val="Arial"/>
      <family val="2"/>
      <charset val="178"/>
      <scheme val="minor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5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60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166" fontId="149" fillId="0" borderId="0" applyFont="0" applyFill="0" applyBorder="0" applyAlignment="0" applyProtection="0"/>
  </cellStyleXfs>
  <cellXfs count="102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6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8" fillId="0" borderId="0" xfId="0" applyNumberFormat="1" applyFont="1" applyAlignment="1">
      <alignment horizontal="right" vertical="center"/>
    </xf>
    <xf numFmtId="2" fontId="159" fillId="0" borderId="0" xfId="0" applyNumberFormat="1" applyFont="1"/>
    <xf numFmtId="1" fontId="131" fillId="0" borderId="0" xfId="0" applyNumberFormat="1" applyFont="1" applyAlignment="1">
      <alignment horizontal="left"/>
    </xf>
    <xf numFmtId="2" fontId="161" fillId="0" borderId="0" xfId="0" applyNumberFormat="1" applyFont="1"/>
    <xf numFmtId="1" fontId="131" fillId="0" borderId="0" xfId="0" applyNumberFormat="1" applyFont="1" applyAlignment="1">
      <alignment horizontal="left"/>
    </xf>
    <xf numFmtId="0" fontId="156" fillId="0" borderId="17" xfId="0" applyFont="1" applyFill="1" applyBorder="1" applyAlignment="1">
      <alignment horizontal="left" vertical="center"/>
    </xf>
    <xf numFmtId="165" fontId="0" fillId="0" borderId="0" xfId="0" applyNumberFormat="1"/>
    <xf numFmtId="165" fontId="158" fillId="0" borderId="0" xfId="0" applyNumberFormat="1" applyFont="1" applyAlignment="1">
      <alignment horizontal="right" vertical="center"/>
    </xf>
    <xf numFmtId="0" fontId="154" fillId="0" borderId="0" xfId="0" applyFont="1" applyAlignment="1">
      <alignment vertical="center"/>
    </xf>
    <xf numFmtId="0" fontId="159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3" fontId="129" fillId="0" borderId="1" xfId="0" applyNumberFormat="1" applyFont="1" applyBorder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57" fillId="35" borderId="20" xfId="0" applyFont="1" applyFill="1" applyBorder="1" applyAlignment="1">
      <alignment horizontal="left" vertical="center"/>
    </xf>
    <xf numFmtId="0" fontId="157" fillId="35" borderId="19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0" fontId="164" fillId="0" borderId="0" xfId="0" applyFont="1"/>
    <xf numFmtId="0" fontId="153" fillId="0" borderId="2" xfId="0" applyFont="1" applyBorder="1" applyAlignment="1">
      <alignment horizontal="left" vertical="center"/>
    </xf>
    <xf numFmtId="3" fontId="129" fillId="0" borderId="1" xfId="0" applyNumberFormat="1" applyFont="1" applyBorder="1" applyAlignment="1">
      <alignment horizontal="center"/>
    </xf>
    <xf numFmtId="0" fontId="153" fillId="0" borderId="2" xfId="0" applyFont="1" applyBorder="1" applyAlignment="1">
      <alignment horizontal="left" vertical="center"/>
    </xf>
    <xf numFmtId="0" fontId="153" fillId="0" borderId="2" xfId="0" applyFont="1" applyBorder="1" applyAlignment="1">
      <alignment horizontal="left" vertical="center"/>
    </xf>
    <xf numFmtId="1" fontId="127" fillId="0" borderId="1" xfId="13814" applyNumberFormat="1" applyFont="1" applyBorder="1" applyAlignment="1">
      <alignment horizontal="left" vertical="center"/>
    </xf>
    <xf numFmtId="0" fontId="153" fillId="0" borderId="2" xfId="0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65" fillId="0" borderId="0" xfId="0" applyFont="1" applyBorder="1"/>
    <xf numFmtId="0" fontId="0" fillId="0" borderId="0" xfId="0" applyAlignment="1">
      <alignment vertical="center"/>
    </xf>
    <xf numFmtId="0" fontId="166" fillId="2" borderId="1" xfId="0" applyFont="1" applyFill="1" applyBorder="1" applyAlignment="1">
      <alignment vertical="center" wrapText="1"/>
    </xf>
    <xf numFmtId="0" fontId="166" fillId="36" borderId="1" xfId="0" applyFont="1" applyFill="1" applyBorder="1" applyAlignment="1">
      <alignment horizontal="center" vertical="center" wrapText="1"/>
    </xf>
    <xf numFmtId="0" fontId="166" fillId="2" borderId="1" xfId="0" applyFont="1" applyFill="1" applyBorder="1" applyAlignment="1">
      <alignment horizontal="center" vertical="center" wrapText="1"/>
    </xf>
    <xf numFmtId="0" fontId="168" fillId="0" borderId="1" xfId="1753" applyFont="1" applyBorder="1" applyAlignment="1">
      <alignment vertical="center"/>
    </xf>
    <xf numFmtId="0" fontId="166" fillId="0" borderId="2" xfId="0" applyFont="1" applyBorder="1" applyAlignment="1">
      <alignment vertical="center"/>
    </xf>
    <xf numFmtId="0" fontId="0" fillId="0" borderId="4" xfId="0" applyBorder="1"/>
    <xf numFmtId="0" fontId="167" fillId="0" borderId="22" xfId="0" applyFont="1" applyBorder="1" applyAlignment="1">
      <alignment vertical="center"/>
    </xf>
    <xf numFmtId="0" fontId="168" fillId="0" borderId="2" xfId="1753" applyFont="1" applyBorder="1" applyAlignment="1">
      <alignment vertical="center"/>
    </xf>
    <xf numFmtId="0" fontId="167" fillId="0" borderId="0" xfId="0" applyFont="1" applyBorder="1" applyAlignment="1">
      <alignment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3" fontId="131" fillId="0" borderId="0" xfId="0" applyNumberFormat="1" applyFont="1" applyAlignment="1">
      <alignment horizontal="left"/>
    </xf>
    <xf numFmtId="4" fontId="154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0" fillId="0" borderId="18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0" fontId="167" fillId="0" borderId="2" xfId="0" applyFont="1" applyBorder="1" applyAlignment="1">
      <alignment horizontal="center" vertical="center"/>
    </xf>
    <xf numFmtId="0" fontId="167" fillId="0" borderId="3" xfId="0" applyFont="1" applyBorder="1" applyAlignment="1">
      <alignment horizontal="center" vertical="center"/>
    </xf>
    <xf numFmtId="0" fontId="167" fillId="0" borderId="4" xfId="0" applyFont="1" applyBorder="1" applyAlignment="1">
      <alignment horizontal="center" vertical="center"/>
    </xf>
    <xf numFmtId="0" fontId="167" fillId="0" borderId="2" xfId="0" applyFont="1" applyBorder="1" applyAlignment="1">
      <alignment horizontal="left" vertical="center"/>
    </xf>
    <xf numFmtId="0" fontId="167" fillId="0" borderId="4" xfId="0" applyFont="1" applyBorder="1" applyAlignment="1">
      <alignment horizontal="left" vertical="center"/>
    </xf>
    <xf numFmtId="0" fontId="165" fillId="0" borderId="7" xfId="0" applyFont="1" applyBorder="1" applyAlignment="1">
      <alignment horizontal="center" vertical="center"/>
    </xf>
    <xf numFmtId="0" fontId="165" fillId="0" borderId="0" xfId="0" applyFont="1" applyBorder="1"/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30" fillId="0" borderId="7" xfId="0" applyFont="1" applyBorder="1" applyAlignment="1">
      <alignment horizontal="center"/>
    </xf>
    <xf numFmtId="0" fontId="163" fillId="0" borderId="2" xfId="0" applyFont="1" applyBorder="1" applyAlignment="1">
      <alignment horizontal="left" vertical="center" wrapText="1"/>
    </xf>
    <xf numFmtId="0" fontId="163" fillId="0" borderId="3" xfId="0" applyFont="1" applyBorder="1" applyAlignment="1">
      <alignment horizontal="left" vertical="center" wrapText="1"/>
    </xf>
    <xf numFmtId="0" fontId="163" fillId="0" borderId="4" xfId="0" applyFont="1" applyBorder="1" applyAlignment="1">
      <alignment horizontal="left" vertical="center" wrapText="1"/>
    </xf>
    <xf numFmtId="0" fontId="162" fillId="0" borderId="1" xfId="0" applyFont="1" applyBorder="1" applyAlignment="1">
      <alignment horizontal="left" vertical="center" wrapText="1"/>
    </xf>
    <xf numFmtId="0" fontId="152" fillId="0" borderId="2" xfId="0" applyFont="1" applyBorder="1" applyAlignment="1">
      <alignment horizontal="left" vertical="center" wrapText="1"/>
    </xf>
    <xf numFmtId="0" fontId="152" fillId="0" borderId="3" xfId="0" applyFont="1" applyBorder="1" applyAlignment="1">
      <alignment horizontal="left" vertical="center" wrapText="1"/>
    </xf>
    <xf numFmtId="0" fontId="152" fillId="0" borderId="4" xfId="0" applyFont="1" applyBorder="1" applyAlignment="1">
      <alignment horizontal="left" vertical="center" wrapText="1"/>
    </xf>
    <xf numFmtId="0" fontId="153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53" fillId="0" borderId="2" xfId="0" applyFont="1" applyBorder="1" applyAlignment="1">
      <alignment horizontal="left" vertical="center"/>
    </xf>
    <xf numFmtId="0" fontId="153" fillId="0" borderId="3" xfId="0" applyFont="1" applyBorder="1" applyAlignment="1">
      <alignment horizontal="left" vertical="center"/>
    </xf>
    <xf numFmtId="0" fontId="153" fillId="0" borderId="4" xfId="0" applyFont="1" applyBorder="1" applyAlignment="1">
      <alignment horizontal="left" vertical="center"/>
    </xf>
    <xf numFmtId="0" fontId="162" fillId="0" borderId="21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95250</xdr:colOff>
      <xdr:row>0</xdr:row>
      <xdr:rowOff>0</xdr:rowOff>
    </xdr:from>
    <xdr:to>
      <xdr:col>10</xdr:col>
      <xdr:colOff>531494</xdr:colOff>
      <xdr:row>2</xdr:row>
      <xdr:rowOff>371475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0"/>
          <a:ext cx="2122169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8"/>
  <sheetViews>
    <sheetView tabSelected="1" workbookViewId="0">
      <selection activeCell="A2" sqref="A2"/>
    </sheetView>
  </sheetViews>
  <sheetFormatPr defaultRowHeight="5.65" customHeight="1" x14ac:dyDescent="0.2"/>
  <cols>
    <col min="1" max="1" width="35.25" customWidth="1"/>
    <col min="2" max="2" width="6.25" customWidth="1"/>
    <col min="3" max="3" width="9" customWidth="1"/>
    <col min="4" max="4" width="8.125" customWidth="1"/>
    <col min="6" max="6" width="8.125" customWidth="1"/>
    <col min="7" max="7" width="8.5" customWidth="1"/>
    <col min="8" max="8" width="11" customWidth="1"/>
    <col min="9" max="9" width="10.375" customWidth="1"/>
    <col min="10" max="10" width="11.75" style="31" customWidth="1"/>
    <col min="11" max="11" width="7.625" customWidth="1"/>
    <col min="12" max="13" width="12.75" bestFit="1" customWidth="1"/>
  </cols>
  <sheetData>
    <row r="1" spans="1:13" s="17" customFormat="1" ht="15.75" customHeight="1" x14ac:dyDescent="0.2">
      <c r="J1" s="31"/>
    </row>
    <row r="2" spans="1:13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3" ht="43.5" customHeight="1" x14ac:dyDescent="0.2">
      <c r="A3" s="5" t="s">
        <v>259</v>
      </c>
      <c r="D3" s="17"/>
      <c r="E3" s="17"/>
      <c r="F3" s="17"/>
      <c r="G3" s="17"/>
      <c r="H3" s="3"/>
      <c r="I3" s="3"/>
      <c r="M3" s="17"/>
    </row>
    <row r="4" spans="1:13" ht="20.100000000000001" customHeight="1" x14ac:dyDescent="0.25">
      <c r="A4" s="5" t="s">
        <v>2</v>
      </c>
      <c r="B4" s="68">
        <v>1851456525.5999999</v>
      </c>
      <c r="C4" s="68"/>
      <c r="D4" s="39"/>
      <c r="E4" s="17"/>
      <c r="G4" s="3"/>
      <c r="H4" s="3"/>
      <c r="I4" s="5" t="s">
        <v>6</v>
      </c>
      <c r="K4" s="24">
        <v>37</v>
      </c>
      <c r="L4" s="14"/>
      <c r="M4" s="14"/>
    </row>
    <row r="5" spans="1:13" ht="20.100000000000001" customHeight="1" x14ac:dyDescent="0.25">
      <c r="A5" s="5" t="s">
        <v>3</v>
      </c>
      <c r="B5" s="68">
        <v>1463442706</v>
      </c>
      <c r="C5" s="68"/>
      <c r="D5" s="39"/>
      <c r="E5" s="17"/>
      <c r="G5" s="21"/>
      <c r="H5" s="3"/>
      <c r="I5" s="5" t="s">
        <v>7</v>
      </c>
      <c r="K5" s="24">
        <v>9</v>
      </c>
      <c r="L5" s="14"/>
      <c r="M5" s="14"/>
    </row>
    <row r="6" spans="1:13" ht="20.100000000000001" customHeight="1" x14ac:dyDescent="0.25">
      <c r="A6" s="5" t="s">
        <v>4</v>
      </c>
      <c r="B6" s="76">
        <v>480</v>
      </c>
      <c r="C6" s="76"/>
      <c r="D6" s="16"/>
      <c r="E6" s="17"/>
      <c r="F6" s="3"/>
      <c r="G6" s="21"/>
      <c r="H6" s="3"/>
      <c r="I6" s="5" t="s">
        <v>8</v>
      </c>
      <c r="K6" s="24">
        <v>14</v>
      </c>
      <c r="L6" s="14"/>
      <c r="M6" s="14"/>
    </row>
    <row r="7" spans="1:13" ht="20.100000000000001" customHeight="1" x14ac:dyDescent="0.25">
      <c r="A7" s="5" t="s">
        <v>56</v>
      </c>
      <c r="B7" s="74">
        <v>524.89</v>
      </c>
      <c r="C7" s="74"/>
      <c r="E7" s="17"/>
      <c r="F7" s="3"/>
      <c r="G7" s="21"/>
      <c r="H7" s="23"/>
      <c r="I7" s="5" t="s">
        <v>40</v>
      </c>
      <c r="K7" s="24">
        <v>3</v>
      </c>
      <c r="L7" s="14"/>
      <c r="M7" s="42"/>
    </row>
    <row r="8" spans="1:13" ht="20.100000000000001" customHeight="1" x14ac:dyDescent="0.25">
      <c r="A8" s="5" t="s">
        <v>1</v>
      </c>
      <c r="B8" s="69">
        <v>-0.69</v>
      </c>
      <c r="C8" s="69"/>
      <c r="D8" s="28"/>
      <c r="E8" s="27"/>
      <c r="F8" s="3"/>
      <c r="G8" s="21"/>
      <c r="H8" s="23"/>
      <c r="I8" s="73" t="s">
        <v>34</v>
      </c>
      <c r="J8" s="73"/>
      <c r="K8" s="19">
        <v>16</v>
      </c>
      <c r="L8" s="14"/>
      <c r="M8" s="14"/>
    </row>
    <row r="9" spans="1:13" ht="20.100000000000001" customHeight="1" x14ac:dyDescent="0.25">
      <c r="A9" s="5" t="s">
        <v>5</v>
      </c>
      <c r="B9" s="22">
        <v>98</v>
      </c>
      <c r="C9" s="17"/>
      <c r="D9" s="26"/>
      <c r="E9" s="20"/>
      <c r="F9" s="3"/>
      <c r="G9" s="21"/>
      <c r="H9" s="21"/>
      <c r="I9" s="5" t="s">
        <v>39</v>
      </c>
      <c r="K9" s="24">
        <v>42</v>
      </c>
      <c r="L9" s="14"/>
      <c r="M9" s="17"/>
    </row>
    <row r="10" spans="1:13" ht="20.100000000000001" customHeight="1" x14ac:dyDescent="0.25">
      <c r="A10" s="75" t="s">
        <v>258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</row>
    <row r="11" spans="1:13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2" t="s">
        <v>18</v>
      </c>
      <c r="K11" s="9" t="s">
        <v>38</v>
      </c>
      <c r="L11" s="9" t="s">
        <v>3</v>
      </c>
      <c r="M11" s="9" t="s">
        <v>19</v>
      </c>
    </row>
    <row r="12" spans="1:13" ht="15" customHeight="1" x14ac:dyDescent="0.2">
      <c r="A12" s="70" t="s">
        <v>49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2"/>
    </row>
    <row r="13" spans="1:13" s="17" customFormat="1" ht="15" customHeight="1" x14ac:dyDescent="0.2">
      <c r="A13" s="6" t="s">
        <v>78</v>
      </c>
      <c r="B13" s="6" t="s">
        <v>79</v>
      </c>
      <c r="C13" s="15">
        <v>0.3</v>
      </c>
      <c r="D13" s="15">
        <v>0.3</v>
      </c>
      <c r="E13" s="15">
        <v>0.3</v>
      </c>
      <c r="F13" s="15">
        <v>0.3</v>
      </c>
      <c r="G13" s="15">
        <v>0.3</v>
      </c>
      <c r="H13" s="15">
        <v>0.3</v>
      </c>
      <c r="I13" s="15">
        <v>0.3</v>
      </c>
      <c r="J13" s="40">
        <v>0</v>
      </c>
      <c r="K13" s="50">
        <v>1</v>
      </c>
      <c r="L13" s="45">
        <v>100000</v>
      </c>
      <c r="M13" s="45">
        <v>30000</v>
      </c>
    </row>
    <row r="14" spans="1:13" s="17" customFormat="1" ht="15" customHeight="1" x14ac:dyDescent="0.2">
      <c r="A14" s="6" t="s">
        <v>108</v>
      </c>
      <c r="B14" s="6" t="s">
        <v>107</v>
      </c>
      <c r="C14" s="15">
        <v>0.19</v>
      </c>
      <c r="D14" s="15">
        <v>0.19</v>
      </c>
      <c r="E14" s="15">
        <v>0.19</v>
      </c>
      <c r="F14" s="15">
        <v>0.19</v>
      </c>
      <c r="G14" s="15">
        <v>0.19</v>
      </c>
      <c r="H14" s="15">
        <v>0.19</v>
      </c>
      <c r="I14" s="15">
        <v>0.19</v>
      </c>
      <c r="J14" s="40">
        <v>0</v>
      </c>
      <c r="K14" s="50">
        <v>6</v>
      </c>
      <c r="L14" s="45">
        <v>25000000</v>
      </c>
      <c r="M14" s="45">
        <v>4750000</v>
      </c>
    </row>
    <row r="15" spans="1:13" s="17" customFormat="1" ht="15" customHeight="1" x14ac:dyDescent="0.2">
      <c r="A15" s="6" t="s">
        <v>165</v>
      </c>
      <c r="B15" s="6" t="s">
        <v>166</v>
      </c>
      <c r="C15" s="15">
        <v>0.32</v>
      </c>
      <c r="D15" s="15">
        <v>0.32</v>
      </c>
      <c r="E15" s="15">
        <v>0.31</v>
      </c>
      <c r="F15" s="15">
        <v>0.31</v>
      </c>
      <c r="G15" s="15">
        <v>0.32</v>
      </c>
      <c r="H15" s="15">
        <v>0.32</v>
      </c>
      <c r="I15" s="15">
        <v>0.32</v>
      </c>
      <c r="J15" s="40">
        <v>0</v>
      </c>
      <c r="K15" s="50">
        <v>44</v>
      </c>
      <c r="L15" s="45">
        <v>238500000</v>
      </c>
      <c r="M15" s="45">
        <v>74750000</v>
      </c>
    </row>
    <row r="16" spans="1:13" s="17" customFormat="1" ht="15" customHeight="1" x14ac:dyDescent="0.2">
      <c r="A16" s="6" t="s">
        <v>210</v>
      </c>
      <c r="B16" s="6" t="s">
        <v>211</v>
      </c>
      <c r="C16" s="15">
        <v>0.18</v>
      </c>
      <c r="D16" s="15">
        <v>0.18</v>
      </c>
      <c r="E16" s="15">
        <v>0.18</v>
      </c>
      <c r="F16" s="15">
        <v>0.18</v>
      </c>
      <c r="G16" s="15">
        <v>0.19</v>
      </c>
      <c r="H16" s="15">
        <v>0.18</v>
      </c>
      <c r="I16" s="15">
        <v>0.19</v>
      </c>
      <c r="J16" s="40">
        <v>-5.26</v>
      </c>
      <c r="K16" s="50">
        <v>2</v>
      </c>
      <c r="L16" s="45">
        <v>165632</v>
      </c>
      <c r="M16" s="45">
        <v>29813.759999999998</v>
      </c>
    </row>
    <row r="17" spans="1:14" s="17" customFormat="1" ht="15" customHeight="1" x14ac:dyDescent="0.2">
      <c r="A17" s="6" t="s">
        <v>226</v>
      </c>
      <c r="B17" s="6" t="s">
        <v>225</v>
      </c>
      <c r="C17" s="15">
        <v>0.14000000000000001</v>
      </c>
      <c r="D17" s="15">
        <v>0.14000000000000001</v>
      </c>
      <c r="E17" s="15">
        <v>0.14000000000000001</v>
      </c>
      <c r="F17" s="15">
        <v>0.14000000000000001</v>
      </c>
      <c r="G17" s="15">
        <v>0.15</v>
      </c>
      <c r="H17" s="15">
        <v>0.14000000000000001</v>
      </c>
      <c r="I17" s="15">
        <v>0.15</v>
      </c>
      <c r="J17" s="40">
        <v>-6.67</v>
      </c>
      <c r="K17" s="50">
        <v>15</v>
      </c>
      <c r="L17" s="45">
        <v>102000000</v>
      </c>
      <c r="M17" s="45">
        <v>14280000</v>
      </c>
    </row>
    <row r="18" spans="1:14" s="17" customFormat="1" ht="15" customHeight="1" x14ac:dyDescent="0.2">
      <c r="A18" s="6" t="s">
        <v>80</v>
      </c>
      <c r="B18" s="6" t="s">
        <v>72</v>
      </c>
      <c r="C18" s="15">
        <v>0.32</v>
      </c>
      <c r="D18" s="15">
        <v>0.32</v>
      </c>
      <c r="E18" s="15">
        <v>0.32</v>
      </c>
      <c r="F18" s="15">
        <v>0.32</v>
      </c>
      <c r="G18" s="15">
        <v>0.32</v>
      </c>
      <c r="H18" s="15">
        <v>0.32</v>
      </c>
      <c r="I18" s="15">
        <v>0.32</v>
      </c>
      <c r="J18" s="40">
        <v>0</v>
      </c>
      <c r="K18" s="50">
        <v>21</v>
      </c>
      <c r="L18" s="45">
        <v>67000000</v>
      </c>
      <c r="M18" s="45">
        <v>21440000</v>
      </c>
    </row>
    <row r="19" spans="1:14" s="17" customFormat="1" ht="15" customHeight="1" x14ac:dyDescent="0.2">
      <c r="A19" s="6" t="s">
        <v>109</v>
      </c>
      <c r="B19" s="6" t="s">
        <v>110</v>
      </c>
      <c r="C19" s="15">
        <v>0.45</v>
      </c>
      <c r="D19" s="15">
        <v>0.45</v>
      </c>
      <c r="E19" s="15">
        <v>0.45</v>
      </c>
      <c r="F19" s="15">
        <v>0.45</v>
      </c>
      <c r="G19" s="15">
        <v>0.46</v>
      </c>
      <c r="H19" s="15">
        <v>0.45</v>
      </c>
      <c r="I19" s="15">
        <v>0.46</v>
      </c>
      <c r="J19" s="40">
        <v>-2.17</v>
      </c>
      <c r="K19" s="50">
        <v>3</v>
      </c>
      <c r="L19" s="45">
        <v>415099</v>
      </c>
      <c r="M19" s="45">
        <v>186794.55</v>
      </c>
    </row>
    <row r="20" spans="1:14" s="17" customFormat="1" ht="15" customHeight="1" x14ac:dyDescent="0.2">
      <c r="A20" s="6" t="s">
        <v>105</v>
      </c>
      <c r="B20" s="6" t="s">
        <v>106</v>
      </c>
      <c r="C20" s="15">
        <v>0.4</v>
      </c>
      <c r="D20" s="15">
        <v>0.4</v>
      </c>
      <c r="E20" s="15">
        <v>0.4</v>
      </c>
      <c r="F20" s="15">
        <v>0.4</v>
      </c>
      <c r="G20" s="15">
        <v>0.41</v>
      </c>
      <c r="H20" s="15">
        <v>0.4</v>
      </c>
      <c r="I20" s="15">
        <v>0.41</v>
      </c>
      <c r="J20" s="40">
        <v>-2.44</v>
      </c>
      <c r="K20" s="50">
        <v>2</v>
      </c>
      <c r="L20" s="45">
        <v>2100000</v>
      </c>
      <c r="M20" s="45">
        <v>840000</v>
      </c>
    </row>
    <row r="21" spans="1:14" s="17" customFormat="1" ht="15" customHeight="1" x14ac:dyDescent="0.2">
      <c r="A21" s="6" t="s">
        <v>44</v>
      </c>
      <c r="B21" s="6" t="s">
        <v>45</v>
      </c>
      <c r="C21" s="15">
        <v>0.32</v>
      </c>
      <c r="D21" s="15">
        <v>0.32</v>
      </c>
      <c r="E21" s="15">
        <v>0.31</v>
      </c>
      <c r="F21" s="15">
        <v>0.31</v>
      </c>
      <c r="G21" s="15">
        <v>0.31</v>
      </c>
      <c r="H21" s="15">
        <v>0.31</v>
      </c>
      <c r="I21" s="15">
        <v>0.32</v>
      </c>
      <c r="J21" s="40">
        <v>-3.12</v>
      </c>
      <c r="K21" s="50">
        <v>36</v>
      </c>
      <c r="L21" s="45">
        <v>143410000</v>
      </c>
      <c r="M21" s="45">
        <v>44467200</v>
      </c>
    </row>
    <row r="22" spans="1:14" s="17" customFormat="1" ht="15" customHeight="1" x14ac:dyDescent="0.2">
      <c r="A22" s="6" t="s">
        <v>96</v>
      </c>
      <c r="B22" s="6" t="s">
        <v>97</v>
      </c>
      <c r="C22" s="15">
        <v>1.08</v>
      </c>
      <c r="D22" s="15">
        <v>1.08</v>
      </c>
      <c r="E22" s="15">
        <v>1.08</v>
      </c>
      <c r="F22" s="15">
        <v>1.08</v>
      </c>
      <c r="G22" s="15">
        <v>1.08</v>
      </c>
      <c r="H22" s="15">
        <v>1.08</v>
      </c>
      <c r="I22" s="15">
        <v>1.08</v>
      </c>
      <c r="J22" s="40">
        <v>0</v>
      </c>
      <c r="K22" s="50">
        <v>3</v>
      </c>
      <c r="L22" s="45">
        <v>29000000</v>
      </c>
      <c r="M22" s="45">
        <v>31320000</v>
      </c>
    </row>
    <row r="23" spans="1:14" s="17" customFormat="1" ht="15" customHeight="1" x14ac:dyDescent="0.2">
      <c r="A23" s="6" t="s">
        <v>229</v>
      </c>
      <c r="B23" s="6" t="s">
        <v>230</v>
      </c>
      <c r="C23" s="15">
        <v>0.17</v>
      </c>
      <c r="D23" s="15">
        <v>0.18</v>
      </c>
      <c r="E23" s="15">
        <v>0.17</v>
      </c>
      <c r="F23" s="15">
        <v>0.17</v>
      </c>
      <c r="G23" s="15">
        <v>0.17</v>
      </c>
      <c r="H23" s="15">
        <v>0.17</v>
      </c>
      <c r="I23" s="15">
        <v>0.17</v>
      </c>
      <c r="J23" s="40">
        <v>0</v>
      </c>
      <c r="K23" s="50">
        <v>16</v>
      </c>
      <c r="L23" s="45">
        <v>106000000</v>
      </c>
      <c r="M23" s="45">
        <v>18130000</v>
      </c>
    </row>
    <row r="24" spans="1:14" s="17" customFormat="1" ht="15" customHeight="1" x14ac:dyDescent="0.2">
      <c r="A24" s="6" t="s">
        <v>223</v>
      </c>
      <c r="B24" s="6" t="s">
        <v>224</v>
      </c>
      <c r="C24" s="15">
        <v>0.87</v>
      </c>
      <c r="D24" s="15">
        <v>0.87</v>
      </c>
      <c r="E24" s="15">
        <v>0.87</v>
      </c>
      <c r="F24" s="15">
        <v>0.87</v>
      </c>
      <c r="G24" s="15">
        <v>0.87</v>
      </c>
      <c r="H24" s="15">
        <v>0.87</v>
      </c>
      <c r="I24" s="15">
        <v>0.87</v>
      </c>
      <c r="J24" s="40">
        <v>0</v>
      </c>
      <c r="K24" s="50">
        <v>6</v>
      </c>
      <c r="L24" s="45">
        <v>15087096</v>
      </c>
      <c r="M24" s="45">
        <v>13125773.52</v>
      </c>
    </row>
    <row r="25" spans="1:14" s="17" customFormat="1" ht="15" customHeight="1" x14ac:dyDescent="0.2">
      <c r="A25" s="6" t="s">
        <v>81</v>
      </c>
      <c r="B25" s="6" t="s">
        <v>82</v>
      </c>
      <c r="C25" s="15">
        <v>0.28999999999999998</v>
      </c>
      <c r="D25" s="15">
        <v>0.28999999999999998</v>
      </c>
      <c r="E25" s="15">
        <v>0.28999999999999998</v>
      </c>
      <c r="F25" s="15">
        <v>0.28999999999999998</v>
      </c>
      <c r="G25" s="15">
        <v>0.3</v>
      </c>
      <c r="H25" s="15">
        <v>0.28999999999999998</v>
      </c>
      <c r="I25" s="15">
        <v>0.3</v>
      </c>
      <c r="J25" s="40">
        <v>-3.33</v>
      </c>
      <c r="K25" s="50">
        <v>2</v>
      </c>
      <c r="L25" s="45">
        <v>4100000</v>
      </c>
      <c r="M25" s="45">
        <v>1189000</v>
      </c>
    </row>
    <row r="26" spans="1:14" s="17" customFormat="1" ht="15" customHeight="1" x14ac:dyDescent="0.2">
      <c r="A26" s="6" t="s">
        <v>142</v>
      </c>
      <c r="B26" s="6" t="s">
        <v>143</v>
      </c>
      <c r="C26" s="15">
        <v>0.15</v>
      </c>
      <c r="D26" s="15">
        <v>0.15</v>
      </c>
      <c r="E26" s="15">
        <v>0.14000000000000001</v>
      </c>
      <c r="F26" s="15">
        <v>0.14000000000000001</v>
      </c>
      <c r="G26" s="15">
        <v>0.15</v>
      </c>
      <c r="H26" s="15">
        <v>0.14000000000000001</v>
      </c>
      <c r="I26" s="15">
        <v>0.15</v>
      </c>
      <c r="J26" s="40">
        <v>-6.67</v>
      </c>
      <c r="K26" s="50">
        <v>34</v>
      </c>
      <c r="L26" s="45">
        <v>262143380</v>
      </c>
      <c r="M26" s="45">
        <v>36710073.200000003</v>
      </c>
    </row>
    <row r="27" spans="1:14" s="17" customFormat="1" ht="15" customHeight="1" x14ac:dyDescent="0.2">
      <c r="A27" s="6" t="s">
        <v>132</v>
      </c>
      <c r="B27" s="6" t="s">
        <v>149</v>
      </c>
      <c r="C27" s="15">
        <v>0.46</v>
      </c>
      <c r="D27" s="15">
        <v>0.46</v>
      </c>
      <c r="E27" s="15">
        <v>0.46</v>
      </c>
      <c r="F27" s="15">
        <v>0.46</v>
      </c>
      <c r="G27" s="15">
        <v>0.47</v>
      </c>
      <c r="H27" s="15">
        <v>0.46</v>
      </c>
      <c r="I27" s="15">
        <v>0.47</v>
      </c>
      <c r="J27" s="40">
        <v>-2.13</v>
      </c>
      <c r="K27" s="50">
        <v>6</v>
      </c>
      <c r="L27" s="45">
        <v>8600000</v>
      </c>
      <c r="M27" s="45">
        <v>3956000</v>
      </c>
    </row>
    <row r="28" spans="1:14" s="17" customFormat="1" ht="15" customHeight="1" x14ac:dyDescent="0.2">
      <c r="A28" s="6" t="s">
        <v>202</v>
      </c>
      <c r="B28" s="6" t="s">
        <v>203</v>
      </c>
      <c r="C28" s="15">
        <v>0.9</v>
      </c>
      <c r="D28" s="15">
        <v>0.9</v>
      </c>
      <c r="E28" s="15">
        <v>0.9</v>
      </c>
      <c r="F28" s="15">
        <v>0.9</v>
      </c>
      <c r="G28" s="15">
        <v>0.9</v>
      </c>
      <c r="H28" s="15">
        <v>0.9</v>
      </c>
      <c r="I28" s="15">
        <v>0.9</v>
      </c>
      <c r="J28" s="40">
        <v>0</v>
      </c>
      <c r="K28" s="50">
        <v>4</v>
      </c>
      <c r="L28" s="45">
        <v>45531000</v>
      </c>
      <c r="M28" s="45">
        <v>40977900</v>
      </c>
    </row>
    <row r="29" spans="1:14" s="17" customFormat="1" ht="15" customHeight="1" x14ac:dyDescent="0.2">
      <c r="A29" s="6" t="s">
        <v>159</v>
      </c>
      <c r="B29" s="6" t="s">
        <v>160</v>
      </c>
      <c r="C29" s="15">
        <v>0.21</v>
      </c>
      <c r="D29" s="15">
        <v>0.22</v>
      </c>
      <c r="E29" s="15">
        <v>0.21</v>
      </c>
      <c r="F29" s="15">
        <v>0.22</v>
      </c>
      <c r="G29" s="15">
        <v>0.21</v>
      </c>
      <c r="H29" s="15">
        <v>0.22</v>
      </c>
      <c r="I29" s="15">
        <v>0.21</v>
      </c>
      <c r="J29" s="40">
        <v>4.76</v>
      </c>
      <c r="K29" s="50">
        <v>4</v>
      </c>
      <c r="L29" s="45">
        <v>2225000</v>
      </c>
      <c r="M29" s="45">
        <v>487250</v>
      </c>
    </row>
    <row r="30" spans="1:14" s="29" customFormat="1" ht="15" customHeight="1" x14ac:dyDescent="0.2">
      <c r="A30" s="6" t="s">
        <v>20</v>
      </c>
      <c r="B30" s="65"/>
      <c r="C30" s="66"/>
      <c r="D30" s="66"/>
      <c r="E30" s="66"/>
      <c r="F30" s="66"/>
      <c r="G30" s="66"/>
      <c r="H30" s="66"/>
      <c r="I30" s="66"/>
      <c r="J30" s="67"/>
      <c r="K30" s="45">
        <f>SUM(K13:K29)</f>
        <v>205</v>
      </c>
      <c r="L30" s="33">
        <f>SUM(L13:L29)</f>
        <v>1051377207</v>
      </c>
      <c r="M30" s="33">
        <f>SUM(M13:M29)</f>
        <v>306669805.03000003</v>
      </c>
      <c r="N30" s="17"/>
    </row>
    <row r="31" spans="1:14" s="17" customFormat="1" ht="15" customHeight="1" x14ac:dyDescent="0.2">
      <c r="A31" s="62" t="s">
        <v>113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4"/>
    </row>
    <row r="32" spans="1:14" s="29" customFormat="1" ht="15" customHeight="1" x14ac:dyDescent="0.2">
      <c r="A32" s="6" t="s">
        <v>66</v>
      </c>
      <c r="B32" s="6" t="s">
        <v>151</v>
      </c>
      <c r="C32" s="15">
        <v>4.6399999999999997</v>
      </c>
      <c r="D32" s="15">
        <v>5</v>
      </c>
      <c r="E32" s="15">
        <v>4.6399999999999997</v>
      </c>
      <c r="F32" s="15">
        <v>4.6500000000000004</v>
      </c>
      <c r="G32" s="15">
        <v>4.67</v>
      </c>
      <c r="H32" s="15">
        <v>4.8499999999999996</v>
      </c>
      <c r="I32" s="15">
        <v>4.6500000000000004</v>
      </c>
      <c r="J32" s="40">
        <v>4.3</v>
      </c>
      <c r="K32" s="50">
        <v>34</v>
      </c>
      <c r="L32" s="45">
        <v>264380000</v>
      </c>
      <c r="M32" s="45">
        <v>1228438400</v>
      </c>
      <c r="N32" s="17"/>
    </row>
    <row r="33" spans="1:13" s="29" customFormat="1" ht="15" customHeight="1" x14ac:dyDescent="0.2">
      <c r="A33" s="6" t="s">
        <v>257</v>
      </c>
      <c r="B33" s="65"/>
      <c r="C33" s="66"/>
      <c r="D33" s="66"/>
      <c r="E33" s="66"/>
      <c r="F33" s="66"/>
      <c r="G33" s="66"/>
      <c r="H33" s="66"/>
      <c r="I33" s="66"/>
      <c r="J33" s="67"/>
      <c r="K33" s="50">
        <v>34</v>
      </c>
      <c r="L33" s="45">
        <v>264380000</v>
      </c>
      <c r="M33" s="45">
        <v>1228438400</v>
      </c>
    </row>
    <row r="34" spans="1:13" s="17" customFormat="1" ht="15" customHeight="1" x14ac:dyDescent="0.2">
      <c r="A34" s="62" t="s">
        <v>21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4"/>
    </row>
    <row r="35" spans="1:13" s="17" customFormat="1" ht="15" customHeight="1" x14ac:dyDescent="0.2">
      <c r="A35" s="6" t="s">
        <v>216</v>
      </c>
      <c r="B35" s="6" t="s">
        <v>217</v>
      </c>
      <c r="C35" s="15">
        <v>0.67</v>
      </c>
      <c r="D35" s="15">
        <v>0.67</v>
      </c>
      <c r="E35" s="15">
        <v>0.67</v>
      </c>
      <c r="F35" s="15">
        <v>0.67</v>
      </c>
      <c r="G35" s="15">
        <v>0.65</v>
      </c>
      <c r="H35" s="15">
        <v>0.67</v>
      </c>
      <c r="I35" s="15">
        <v>0.65</v>
      </c>
      <c r="J35" s="40">
        <v>3.08</v>
      </c>
      <c r="K35" s="50">
        <v>16</v>
      </c>
      <c r="L35" s="45">
        <v>23095000</v>
      </c>
      <c r="M35" s="45">
        <v>15473650</v>
      </c>
    </row>
    <row r="36" spans="1:13" s="17" customFormat="1" ht="15" customHeight="1" x14ac:dyDescent="0.2">
      <c r="A36" s="6" t="s">
        <v>36</v>
      </c>
      <c r="B36" s="6" t="s">
        <v>69</v>
      </c>
      <c r="C36" s="15">
        <v>5</v>
      </c>
      <c r="D36" s="15">
        <v>5.05</v>
      </c>
      <c r="E36" s="15">
        <v>5</v>
      </c>
      <c r="F36" s="15">
        <v>5.0199999999999996</v>
      </c>
      <c r="G36" s="15">
        <v>4.99</v>
      </c>
      <c r="H36" s="15">
        <v>5.03</v>
      </c>
      <c r="I36" s="15">
        <v>5</v>
      </c>
      <c r="J36" s="40">
        <v>0.6</v>
      </c>
      <c r="K36" s="50">
        <v>17</v>
      </c>
      <c r="L36" s="45">
        <v>1310000</v>
      </c>
      <c r="M36" s="45">
        <v>6577150</v>
      </c>
    </row>
    <row r="37" spans="1:13" s="17" customFormat="1" ht="15" customHeight="1" x14ac:dyDescent="0.2">
      <c r="A37" s="6" t="s">
        <v>75</v>
      </c>
      <c r="B37" s="6" t="s">
        <v>76</v>
      </c>
      <c r="C37" s="15">
        <v>2.5299999999999998</v>
      </c>
      <c r="D37" s="15">
        <v>2.5299999999999998</v>
      </c>
      <c r="E37" s="15">
        <v>2.4</v>
      </c>
      <c r="F37" s="15">
        <v>2.4500000000000002</v>
      </c>
      <c r="G37" s="15">
        <v>2.5499999999999998</v>
      </c>
      <c r="H37" s="15">
        <v>2.4</v>
      </c>
      <c r="I37" s="15">
        <v>2.5499999999999998</v>
      </c>
      <c r="J37" s="40">
        <v>-5.88</v>
      </c>
      <c r="K37" s="50">
        <v>43</v>
      </c>
      <c r="L37" s="45">
        <v>8331381</v>
      </c>
      <c r="M37" s="45">
        <v>20442774.640000001</v>
      </c>
    </row>
    <row r="38" spans="1:13" s="17" customFormat="1" ht="15" customHeight="1" x14ac:dyDescent="0.2">
      <c r="A38" s="6" t="s">
        <v>22</v>
      </c>
      <c r="B38" s="65"/>
      <c r="C38" s="66"/>
      <c r="D38" s="66"/>
      <c r="E38" s="66"/>
      <c r="F38" s="66"/>
      <c r="G38" s="66"/>
      <c r="H38" s="66"/>
      <c r="I38" s="66"/>
      <c r="J38" s="67"/>
      <c r="K38" s="50">
        <f>SUM(K35:K37)</f>
        <v>76</v>
      </c>
      <c r="L38" s="45">
        <f>SUM(L35:L37)</f>
        <v>32736381</v>
      </c>
      <c r="M38" s="45">
        <f>SUM(M35:M37)</f>
        <v>42493574.640000001</v>
      </c>
    </row>
    <row r="39" spans="1:13" s="17" customFormat="1" ht="15" customHeight="1" x14ac:dyDescent="0.2">
      <c r="A39" s="62" t="s">
        <v>23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4"/>
    </row>
    <row r="40" spans="1:13" s="17" customFormat="1" ht="15" customHeight="1" x14ac:dyDescent="0.2">
      <c r="A40" s="6" t="s">
        <v>237</v>
      </c>
      <c r="B40" s="6" t="s">
        <v>236</v>
      </c>
      <c r="C40" s="15">
        <v>2.2400000000000002</v>
      </c>
      <c r="D40" s="15">
        <v>2.2799999999999998</v>
      </c>
      <c r="E40" s="15">
        <v>2.2000000000000002</v>
      </c>
      <c r="F40" s="15">
        <v>2.2400000000000002</v>
      </c>
      <c r="G40" s="15">
        <v>2.1800000000000002</v>
      </c>
      <c r="H40" s="15">
        <v>2.2000000000000002</v>
      </c>
      <c r="I40" s="15">
        <v>2.2400000000000002</v>
      </c>
      <c r="J40" s="40">
        <v>-1.79</v>
      </c>
      <c r="K40" s="50">
        <v>65</v>
      </c>
      <c r="L40" s="45">
        <v>58629250</v>
      </c>
      <c r="M40" s="45">
        <v>131158069.70999999</v>
      </c>
    </row>
    <row r="41" spans="1:13" s="17" customFormat="1" ht="15" customHeight="1" x14ac:dyDescent="0.2">
      <c r="A41" s="6" t="s">
        <v>154</v>
      </c>
      <c r="B41" s="6" t="s">
        <v>155</v>
      </c>
      <c r="C41" s="15">
        <v>0.27</v>
      </c>
      <c r="D41" s="15">
        <v>0.27</v>
      </c>
      <c r="E41" s="15">
        <v>0.27</v>
      </c>
      <c r="F41" s="15">
        <v>0.27</v>
      </c>
      <c r="G41" s="15">
        <v>0.27</v>
      </c>
      <c r="H41" s="15">
        <v>0.27</v>
      </c>
      <c r="I41" s="15">
        <v>0.27</v>
      </c>
      <c r="J41" s="40">
        <v>0</v>
      </c>
      <c r="K41" s="50">
        <v>1</v>
      </c>
      <c r="L41" s="45">
        <v>5000000</v>
      </c>
      <c r="M41" s="45">
        <v>1350000</v>
      </c>
    </row>
    <row r="42" spans="1:13" s="17" customFormat="1" ht="15" customHeight="1" x14ac:dyDescent="0.2">
      <c r="A42" s="6" t="s">
        <v>198</v>
      </c>
      <c r="B42" s="6" t="s">
        <v>199</v>
      </c>
      <c r="C42" s="15">
        <v>0.49</v>
      </c>
      <c r="D42" s="15">
        <v>0.49</v>
      </c>
      <c r="E42" s="15">
        <v>0.48</v>
      </c>
      <c r="F42" s="15">
        <v>0.49</v>
      </c>
      <c r="G42" s="15">
        <v>0.48</v>
      </c>
      <c r="H42" s="15">
        <v>0.48</v>
      </c>
      <c r="I42" s="15">
        <v>0.49</v>
      </c>
      <c r="J42" s="40">
        <v>-2.04</v>
      </c>
      <c r="K42" s="50">
        <v>5</v>
      </c>
      <c r="L42" s="45">
        <v>2592794</v>
      </c>
      <c r="M42" s="45">
        <v>1259541.1200000001</v>
      </c>
    </row>
    <row r="43" spans="1:13" s="17" customFormat="1" ht="15" customHeight="1" x14ac:dyDescent="0.2">
      <c r="A43" s="6" t="s">
        <v>62</v>
      </c>
      <c r="B43" s="6" t="s">
        <v>63</v>
      </c>
      <c r="C43" s="15">
        <v>0.6</v>
      </c>
      <c r="D43" s="15">
        <v>0.6</v>
      </c>
      <c r="E43" s="15">
        <v>0.59</v>
      </c>
      <c r="F43" s="15">
        <v>0.59</v>
      </c>
      <c r="G43" s="15">
        <v>0.6</v>
      </c>
      <c r="H43" s="15">
        <v>0.59</v>
      </c>
      <c r="I43" s="15">
        <v>0.6</v>
      </c>
      <c r="J43" s="40">
        <v>-1.67</v>
      </c>
      <c r="K43" s="50">
        <v>13</v>
      </c>
      <c r="L43" s="45">
        <v>11950000</v>
      </c>
      <c r="M43" s="45">
        <v>7081000</v>
      </c>
    </row>
    <row r="44" spans="1:13" s="17" customFormat="1" ht="15" customHeight="1" x14ac:dyDescent="0.2">
      <c r="A44" s="6" t="s">
        <v>86</v>
      </c>
      <c r="B44" s="6" t="s">
        <v>85</v>
      </c>
      <c r="C44" s="15">
        <v>2.25</v>
      </c>
      <c r="D44" s="15">
        <v>2.25</v>
      </c>
      <c r="E44" s="15">
        <v>2.25</v>
      </c>
      <c r="F44" s="15">
        <v>2.25</v>
      </c>
      <c r="G44" s="15">
        <v>2.27</v>
      </c>
      <c r="H44" s="15">
        <v>2.25</v>
      </c>
      <c r="I44" s="15">
        <v>2.25</v>
      </c>
      <c r="J44" s="40">
        <v>0</v>
      </c>
      <c r="K44" s="50">
        <v>2</v>
      </c>
      <c r="L44" s="45">
        <v>108229</v>
      </c>
      <c r="M44" s="45">
        <v>243515.25</v>
      </c>
    </row>
    <row r="45" spans="1:13" s="17" customFormat="1" ht="15" customHeight="1" x14ac:dyDescent="0.2">
      <c r="A45" s="6" t="s">
        <v>126</v>
      </c>
      <c r="B45" s="6" t="s">
        <v>127</v>
      </c>
      <c r="C45" s="15">
        <v>0.43</v>
      </c>
      <c r="D45" s="15">
        <v>0.43</v>
      </c>
      <c r="E45" s="15">
        <v>0.43</v>
      </c>
      <c r="F45" s="15">
        <v>0.43</v>
      </c>
      <c r="G45" s="15">
        <v>0.43</v>
      </c>
      <c r="H45" s="15">
        <v>0.43</v>
      </c>
      <c r="I45" s="15">
        <v>0.43</v>
      </c>
      <c r="J45" s="40">
        <v>0</v>
      </c>
      <c r="K45" s="50">
        <v>2</v>
      </c>
      <c r="L45" s="45">
        <v>2815395</v>
      </c>
      <c r="M45" s="45">
        <v>1210619.8500000001</v>
      </c>
    </row>
    <row r="46" spans="1:13" s="17" customFormat="1" ht="15" customHeight="1" x14ac:dyDescent="0.2">
      <c r="A46" s="6" t="s">
        <v>103</v>
      </c>
      <c r="B46" s="6" t="s">
        <v>104</v>
      </c>
      <c r="C46" s="15">
        <v>0.3</v>
      </c>
      <c r="D46" s="15">
        <v>0.3</v>
      </c>
      <c r="E46" s="15">
        <v>0.3</v>
      </c>
      <c r="F46" s="15">
        <v>0.3</v>
      </c>
      <c r="G46" s="15">
        <v>0.3</v>
      </c>
      <c r="H46" s="15">
        <v>0.3</v>
      </c>
      <c r="I46" s="15">
        <v>0.3</v>
      </c>
      <c r="J46" s="40">
        <v>0</v>
      </c>
      <c r="K46" s="50">
        <v>6</v>
      </c>
      <c r="L46" s="45">
        <v>16500000</v>
      </c>
      <c r="M46" s="45">
        <v>4950000</v>
      </c>
    </row>
    <row r="47" spans="1:13" s="17" customFormat="1" ht="15" customHeight="1" x14ac:dyDescent="0.2">
      <c r="A47" s="6" t="s">
        <v>24</v>
      </c>
      <c r="B47" s="65"/>
      <c r="C47" s="66"/>
      <c r="D47" s="66"/>
      <c r="E47" s="66"/>
      <c r="F47" s="66"/>
      <c r="G47" s="66"/>
      <c r="H47" s="66"/>
      <c r="I47" s="66"/>
      <c r="J47" s="67"/>
      <c r="K47" s="50">
        <f>SUM(K40:K46)</f>
        <v>94</v>
      </c>
      <c r="L47" s="45">
        <f>SUM(L40:L46)</f>
        <v>97595668</v>
      </c>
      <c r="M47" s="45">
        <f>SUM(M40:M46)</f>
        <v>147252745.92999998</v>
      </c>
    </row>
    <row r="48" spans="1:13" s="17" customFormat="1" ht="15" customHeight="1" x14ac:dyDescent="0.2">
      <c r="A48" s="62" t="s">
        <v>25</v>
      </c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4"/>
    </row>
    <row r="49" spans="1:13" s="17" customFormat="1" ht="15" customHeight="1" x14ac:dyDescent="0.2">
      <c r="A49" s="6" t="s">
        <v>231</v>
      </c>
      <c r="B49" s="6" t="s">
        <v>232</v>
      </c>
      <c r="C49" s="15">
        <v>4.5</v>
      </c>
      <c r="D49" s="15">
        <v>4.5</v>
      </c>
      <c r="E49" s="15">
        <v>4.5</v>
      </c>
      <c r="F49" s="15">
        <v>4.5</v>
      </c>
      <c r="G49" s="15">
        <v>4.5</v>
      </c>
      <c r="H49" s="15">
        <v>4.5</v>
      </c>
      <c r="I49" s="15">
        <v>4.5</v>
      </c>
      <c r="J49" s="40">
        <v>0</v>
      </c>
      <c r="K49" s="50">
        <v>1</v>
      </c>
      <c r="L49" s="45">
        <v>50000</v>
      </c>
      <c r="M49" s="45">
        <v>225000</v>
      </c>
    </row>
    <row r="50" spans="1:13" s="17" customFormat="1" ht="15" customHeight="1" x14ac:dyDescent="0.2">
      <c r="A50" s="6" t="s">
        <v>115</v>
      </c>
      <c r="B50" s="6" t="s">
        <v>116</v>
      </c>
      <c r="C50" s="15">
        <v>7.1</v>
      </c>
      <c r="D50" s="15">
        <v>7.1</v>
      </c>
      <c r="E50" s="15">
        <v>7.1</v>
      </c>
      <c r="F50" s="15">
        <v>7.1</v>
      </c>
      <c r="G50" s="15">
        <v>7.01</v>
      </c>
      <c r="H50" s="15">
        <v>7.1</v>
      </c>
      <c r="I50" s="15">
        <v>7.05</v>
      </c>
      <c r="J50" s="40">
        <v>0.71</v>
      </c>
      <c r="K50" s="50">
        <v>5</v>
      </c>
      <c r="L50" s="45">
        <v>250000</v>
      </c>
      <c r="M50" s="45">
        <v>1775000</v>
      </c>
    </row>
    <row r="51" spans="1:13" s="17" customFormat="1" ht="15" customHeight="1" x14ac:dyDescent="0.2">
      <c r="A51" s="6" t="s">
        <v>71</v>
      </c>
      <c r="B51" s="6" t="s">
        <v>70</v>
      </c>
      <c r="C51" s="15">
        <v>26.5</v>
      </c>
      <c r="D51" s="15">
        <v>27</v>
      </c>
      <c r="E51" s="15">
        <v>26.5</v>
      </c>
      <c r="F51" s="15">
        <v>26.73</v>
      </c>
      <c r="G51" s="15">
        <v>26.44</v>
      </c>
      <c r="H51" s="15">
        <v>26.6</v>
      </c>
      <c r="I51" s="15">
        <v>26.9</v>
      </c>
      <c r="J51" s="40">
        <v>-1.1200000000000001</v>
      </c>
      <c r="K51" s="50">
        <v>21</v>
      </c>
      <c r="L51" s="45">
        <v>966000</v>
      </c>
      <c r="M51" s="45">
        <v>25823000</v>
      </c>
    </row>
    <row r="52" spans="1:13" s="17" customFormat="1" ht="15" customHeight="1" x14ac:dyDescent="0.2">
      <c r="A52" s="6" t="s">
        <v>194</v>
      </c>
      <c r="B52" s="6" t="s">
        <v>193</v>
      </c>
      <c r="C52" s="15">
        <v>9.99</v>
      </c>
      <c r="D52" s="15">
        <v>10.25</v>
      </c>
      <c r="E52" s="15">
        <v>9.75</v>
      </c>
      <c r="F52" s="15">
        <v>9.99</v>
      </c>
      <c r="G52" s="15">
        <v>9.99</v>
      </c>
      <c r="H52" s="15">
        <v>10.25</v>
      </c>
      <c r="I52" s="15">
        <v>10</v>
      </c>
      <c r="J52" s="40">
        <v>2.5</v>
      </c>
      <c r="K52" s="50">
        <v>17</v>
      </c>
      <c r="L52" s="45">
        <v>7539950</v>
      </c>
      <c r="M52" s="45">
        <v>75348500</v>
      </c>
    </row>
    <row r="53" spans="1:13" s="17" customFormat="1" ht="15" customHeight="1" x14ac:dyDescent="0.2">
      <c r="A53" s="6" t="s">
        <v>161</v>
      </c>
      <c r="B53" s="6" t="s">
        <v>162</v>
      </c>
      <c r="C53" s="15">
        <v>13.25</v>
      </c>
      <c r="D53" s="15">
        <v>13.25</v>
      </c>
      <c r="E53" s="15">
        <v>13.25</v>
      </c>
      <c r="F53" s="15">
        <v>13.25</v>
      </c>
      <c r="G53" s="15">
        <v>13.44</v>
      </c>
      <c r="H53" s="15">
        <v>13.25</v>
      </c>
      <c r="I53" s="15">
        <v>13.44</v>
      </c>
      <c r="J53" s="40">
        <v>-1.41</v>
      </c>
      <c r="K53" s="50">
        <v>3</v>
      </c>
      <c r="L53" s="45">
        <v>110000</v>
      </c>
      <c r="M53" s="45">
        <v>1457500</v>
      </c>
    </row>
    <row r="54" spans="1:13" s="17" customFormat="1" ht="15" customHeight="1" x14ac:dyDescent="0.2">
      <c r="A54" s="6" t="s">
        <v>219</v>
      </c>
      <c r="B54" s="6" t="s">
        <v>218</v>
      </c>
      <c r="C54" s="15">
        <v>8.4</v>
      </c>
      <c r="D54" s="15">
        <v>8.4</v>
      </c>
      <c r="E54" s="15">
        <v>8.4</v>
      </c>
      <c r="F54" s="15">
        <v>8.4</v>
      </c>
      <c r="G54" s="15">
        <v>8</v>
      </c>
      <c r="H54" s="15">
        <v>8.4</v>
      </c>
      <c r="I54" s="15">
        <v>8</v>
      </c>
      <c r="J54" s="40">
        <v>5</v>
      </c>
      <c r="K54" s="50">
        <v>1</v>
      </c>
      <c r="L54" s="45">
        <v>7500</v>
      </c>
      <c r="M54" s="45">
        <v>63000</v>
      </c>
    </row>
    <row r="55" spans="1:13" s="17" customFormat="1" ht="15" customHeight="1" x14ac:dyDescent="0.2">
      <c r="A55" s="6" t="s">
        <v>169</v>
      </c>
      <c r="B55" s="6" t="s">
        <v>170</v>
      </c>
      <c r="C55" s="15">
        <v>9.6999999999999993</v>
      </c>
      <c r="D55" s="15">
        <v>9.9</v>
      </c>
      <c r="E55" s="15">
        <v>9.6999999999999993</v>
      </c>
      <c r="F55" s="15">
        <v>9.8699999999999992</v>
      </c>
      <c r="G55" s="15">
        <v>9.51</v>
      </c>
      <c r="H55" s="15">
        <v>9.9</v>
      </c>
      <c r="I55" s="15">
        <v>9.6</v>
      </c>
      <c r="J55" s="40">
        <v>3.13</v>
      </c>
      <c r="K55" s="50">
        <v>9</v>
      </c>
      <c r="L55" s="45">
        <v>1430000</v>
      </c>
      <c r="M55" s="45">
        <v>14112000</v>
      </c>
    </row>
    <row r="56" spans="1:13" s="17" customFormat="1" ht="15" customHeight="1" x14ac:dyDescent="0.2">
      <c r="A56" s="6" t="s">
        <v>26</v>
      </c>
      <c r="B56" s="65"/>
      <c r="C56" s="66"/>
      <c r="D56" s="66"/>
      <c r="E56" s="66"/>
      <c r="F56" s="66"/>
      <c r="G56" s="66"/>
      <c r="H56" s="66"/>
      <c r="I56" s="66"/>
      <c r="J56" s="67"/>
      <c r="K56" s="50">
        <f>SUM(K49:K55)</f>
        <v>57</v>
      </c>
      <c r="L56" s="45">
        <f>SUM(L49:L55)</f>
        <v>10353450</v>
      </c>
      <c r="M56" s="45">
        <f>SUM(M49:M55)</f>
        <v>118804000</v>
      </c>
    </row>
    <row r="57" spans="1:13" s="17" customFormat="1" ht="15" customHeight="1" x14ac:dyDescent="0.2">
      <c r="A57" s="62" t="s">
        <v>41</v>
      </c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4"/>
    </row>
    <row r="58" spans="1:13" s="17" customFormat="1" ht="15" customHeight="1" x14ac:dyDescent="0.2">
      <c r="A58" s="6" t="s">
        <v>139</v>
      </c>
      <c r="B58" s="6" t="s">
        <v>140</v>
      </c>
      <c r="C58" s="15">
        <v>2.5</v>
      </c>
      <c r="D58" s="15">
        <v>2.5</v>
      </c>
      <c r="E58" s="15">
        <v>2.5</v>
      </c>
      <c r="F58" s="15">
        <v>2.5</v>
      </c>
      <c r="G58" s="15">
        <v>2.5</v>
      </c>
      <c r="H58" s="15">
        <v>2.5</v>
      </c>
      <c r="I58" s="15">
        <v>2.5</v>
      </c>
      <c r="J58" s="40">
        <v>0</v>
      </c>
      <c r="K58" s="50">
        <v>10</v>
      </c>
      <c r="L58" s="45">
        <v>2100000</v>
      </c>
      <c r="M58" s="45">
        <v>5250000</v>
      </c>
    </row>
    <row r="59" spans="1:13" s="17" customFormat="1" ht="15" customHeight="1" x14ac:dyDescent="0.2">
      <c r="A59" s="6" t="s">
        <v>167</v>
      </c>
      <c r="B59" s="6" t="s">
        <v>168</v>
      </c>
      <c r="C59" s="15">
        <v>0.52</v>
      </c>
      <c r="D59" s="15">
        <v>0.52</v>
      </c>
      <c r="E59" s="15">
        <v>0.52</v>
      </c>
      <c r="F59" s="15">
        <v>0.52</v>
      </c>
      <c r="G59" s="15">
        <v>0.49</v>
      </c>
      <c r="H59" s="15">
        <v>0.52</v>
      </c>
      <c r="I59" s="15">
        <v>0.49</v>
      </c>
      <c r="J59" s="40">
        <v>6.12</v>
      </c>
      <c r="K59" s="50">
        <v>4</v>
      </c>
      <c r="L59" s="45">
        <v>4900000</v>
      </c>
      <c r="M59" s="45">
        <v>2548000</v>
      </c>
    </row>
    <row r="60" spans="1:13" s="17" customFormat="1" ht="15" customHeight="1" x14ac:dyDescent="0.2">
      <c r="A60" s="6" t="s">
        <v>238</v>
      </c>
      <c r="B60" s="65"/>
      <c r="C60" s="66"/>
      <c r="D60" s="66"/>
      <c r="E60" s="66"/>
      <c r="F60" s="66"/>
      <c r="G60" s="66"/>
      <c r="H60" s="66"/>
      <c r="I60" s="66"/>
      <c r="J60" s="67"/>
      <c r="K60" s="50">
        <f>SUM(K58:K59)</f>
        <v>14</v>
      </c>
      <c r="L60" s="45">
        <f>SUM(L58:L59)</f>
        <v>7000000</v>
      </c>
      <c r="M60" s="45">
        <f>SUM(M58:M59)</f>
        <v>7798000</v>
      </c>
    </row>
    <row r="61" spans="1:13" s="17" customFormat="1" ht="15" customHeight="1" x14ac:dyDescent="0.2">
      <c r="A61" s="6" t="s">
        <v>235</v>
      </c>
      <c r="B61" s="65"/>
      <c r="C61" s="66"/>
      <c r="D61" s="66"/>
      <c r="E61" s="66"/>
      <c r="F61" s="66"/>
      <c r="G61" s="66"/>
      <c r="H61" s="66"/>
      <c r="I61" s="66"/>
      <c r="J61" s="67"/>
      <c r="K61" s="50">
        <f>K60+K56+K47+K38+K33+K30</f>
        <v>480</v>
      </c>
      <c r="L61" s="45">
        <f t="shared" ref="L61:M61" si="0">L60+L56+L47+L38+L33+L30</f>
        <v>1463442706</v>
      </c>
      <c r="M61" s="45">
        <f t="shared" si="0"/>
        <v>1851456525.5999999</v>
      </c>
    </row>
    <row r="62" spans="1:13" s="17" customFormat="1" ht="15" customHeight="1" x14ac:dyDescent="0.2">
      <c r="A62" s="38" t="s">
        <v>282</v>
      </c>
      <c r="B62" s="38"/>
      <c r="C62" s="38"/>
      <c r="D62" s="38"/>
      <c r="E62" s="38"/>
      <c r="F62" s="38"/>
      <c r="G62" s="38"/>
      <c r="H62" s="38"/>
      <c r="I62" s="38"/>
      <c r="J62" s="38"/>
      <c r="K62" s="38"/>
    </row>
    <row r="63" spans="1:13" s="17" customFormat="1" ht="19.5" customHeight="1" x14ac:dyDescent="0.2">
      <c r="A63" s="36" t="s">
        <v>61</v>
      </c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</row>
    <row r="64" spans="1:13" s="17" customFormat="1" ht="12" customHeight="1" x14ac:dyDescent="0.2">
      <c r="A64"/>
      <c r="B64"/>
      <c r="C64"/>
      <c r="D64"/>
      <c r="E64"/>
      <c r="F64"/>
    </row>
    <row r="66" spans="1:13" ht="12" customHeight="1" x14ac:dyDescent="0.2"/>
    <row r="67" spans="1:13" ht="12" customHeight="1" x14ac:dyDescent="0.2">
      <c r="A67" s="17"/>
      <c r="E67" s="17"/>
      <c r="F67" s="17"/>
      <c r="G67" s="17"/>
      <c r="H67" s="17"/>
      <c r="I67" s="17"/>
      <c r="J67" s="17"/>
      <c r="K67" s="17"/>
      <c r="L67" s="17"/>
      <c r="M67" s="17"/>
    </row>
    <row r="68" spans="1:13" ht="12" customHeight="1" x14ac:dyDescent="0.2">
      <c r="A68" s="17"/>
      <c r="G68" s="17"/>
      <c r="H68" s="17"/>
      <c r="I68" s="17"/>
      <c r="J68" s="17"/>
      <c r="K68" s="17"/>
      <c r="L68" s="17"/>
      <c r="M68" s="17"/>
    </row>
    <row r="69" spans="1:13" ht="12" customHeight="1" x14ac:dyDescent="0.2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</row>
    <row r="70" spans="1:13" ht="12" customHeight="1" x14ac:dyDescent="0.2">
      <c r="G70" s="17"/>
      <c r="H70" s="17"/>
      <c r="I70" s="17"/>
      <c r="J70" s="17"/>
      <c r="K70" s="17"/>
      <c r="L70" s="17"/>
      <c r="M70" s="17"/>
    </row>
    <row r="71" spans="1:13" ht="12" customHeight="1" x14ac:dyDescent="0.2">
      <c r="G71" s="17"/>
      <c r="H71" s="17"/>
      <c r="I71" s="17"/>
      <c r="J71" s="17"/>
      <c r="K71" s="17"/>
      <c r="L71" s="17"/>
      <c r="M71" s="17"/>
    </row>
    <row r="72" spans="1:13" ht="12" customHeight="1" x14ac:dyDescent="0.2">
      <c r="G72" s="17"/>
      <c r="H72" s="17"/>
      <c r="I72" s="17"/>
      <c r="J72" s="17"/>
      <c r="K72" s="17"/>
      <c r="L72" s="17"/>
      <c r="M72" s="17"/>
    </row>
    <row r="73" spans="1:13" ht="12" customHeight="1" x14ac:dyDescent="0.2"/>
    <row r="74" spans="1:13" ht="12" customHeight="1" x14ac:dyDescent="0.2"/>
    <row r="75" spans="1:13" ht="12" customHeight="1" x14ac:dyDescent="0.2"/>
    <row r="76" spans="1:13" ht="12" customHeight="1" x14ac:dyDescent="0.2"/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</sheetData>
  <mergeCells count="20">
    <mergeCell ref="B30:J30"/>
    <mergeCell ref="A39:M39"/>
    <mergeCell ref="B38:J38"/>
    <mergeCell ref="A34:M34"/>
    <mergeCell ref="A31:M31"/>
    <mergeCell ref="B33:J33"/>
    <mergeCell ref="B4:C4"/>
    <mergeCell ref="B8:C8"/>
    <mergeCell ref="A12:M12"/>
    <mergeCell ref="I8:J8"/>
    <mergeCell ref="B7:C7"/>
    <mergeCell ref="A10:M10"/>
    <mergeCell ref="B5:C5"/>
    <mergeCell ref="B6:C6"/>
    <mergeCell ref="A48:M48"/>
    <mergeCell ref="B56:J56"/>
    <mergeCell ref="B47:J47"/>
    <mergeCell ref="B61:J61"/>
    <mergeCell ref="A57:M57"/>
    <mergeCell ref="B60:J60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1"/>
  <sheetViews>
    <sheetView workbookViewId="0">
      <selection activeCell="B2" sqref="B2:F2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8" width="13" style="17" customWidth="1"/>
    <col min="9" max="9" width="10.5" style="17" customWidth="1"/>
    <col min="10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264" width="13" style="17" customWidth="1"/>
    <col min="265" max="265" width="10.5" style="17" customWidth="1"/>
    <col min="266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520" width="13" style="17" customWidth="1"/>
    <col min="521" max="521" width="10.5" style="17" customWidth="1"/>
    <col min="522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776" width="13" style="17" customWidth="1"/>
    <col min="777" max="777" width="10.5" style="17" customWidth="1"/>
    <col min="778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032" width="13" style="17" customWidth="1"/>
    <col min="1033" max="1033" width="10.5" style="17" customWidth="1"/>
    <col min="1034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288" width="13" style="17" customWidth="1"/>
    <col min="1289" max="1289" width="10.5" style="17" customWidth="1"/>
    <col min="1290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544" width="13" style="17" customWidth="1"/>
    <col min="1545" max="1545" width="10.5" style="17" customWidth="1"/>
    <col min="1546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1800" width="13" style="17" customWidth="1"/>
    <col min="1801" max="1801" width="10.5" style="17" customWidth="1"/>
    <col min="1802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056" width="13" style="17" customWidth="1"/>
    <col min="2057" max="2057" width="10.5" style="17" customWidth="1"/>
    <col min="2058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312" width="13" style="17" customWidth="1"/>
    <col min="2313" max="2313" width="10.5" style="17" customWidth="1"/>
    <col min="2314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568" width="13" style="17" customWidth="1"/>
    <col min="2569" max="2569" width="10.5" style="17" customWidth="1"/>
    <col min="2570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2824" width="13" style="17" customWidth="1"/>
    <col min="2825" max="2825" width="10.5" style="17" customWidth="1"/>
    <col min="2826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080" width="13" style="17" customWidth="1"/>
    <col min="3081" max="3081" width="10.5" style="17" customWidth="1"/>
    <col min="3082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336" width="13" style="17" customWidth="1"/>
    <col min="3337" max="3337" width="10.5" style="17" customWidth="1"/>
    <col min="3338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592" width="13" style="17" customWidth="1"/>
    <col min="3593" max="3593" width="10.5" style="17" customWidth="1"/>
    <col min="3594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3848" width="13" style="17" customWidth="1"/>
    <col min="3849" max="3849" width="10.5" style="17" customWidth="1"/>
    <col min="3850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104" width="13" style="17" customWidth="1"/>
    <col min="4105" max="4105" width="10.5" style="17" customWidth="1"/>
    <col min="4106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360" width="13" style="17" customWidth="1"/>
    <col min="4361" max="4361" width="10.5" style="17" customWidth="1"/>
    <col min="4362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616" width="13" style="17" customWidth="1"/>
    <col min="4617" max="4617" width="10.5" style="17" customWidth="1"/>
    <col min="4618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4872" width="13" style="17" customWidth="1"/>
    <col min="4873" max="4873" width="10.5" style="17" customWidth="1"/>
    <col min="4874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128" width="13" style="17" customWidth="1"/>
    <col min="5129" max="5129" width="10.5" style="17" customWidth="1"/>
    <col min="5130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384" width="13" style="17" customWidth="1"/>
    <col min="5385" max="5385" width="10.5" style="17" customWidth="1"/>
    <col min="5386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640" width="13" style="17" customWidth="1"/>
    <col min="5641" max="5641" width="10.5" style="17" customWidth="1"/>
    <col min="5642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5896" width="13" style="17" customWidth="1"/>
    <col min="5897" max="5897" width="10.5" style="17" customWidth="1"/>
    <col min="5898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152" width="13" style="17" customWidth="1"/>
    <col min="6153" max="6153" width="10.5" style="17" customWidth="1"/>
    <col min="6154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408" width="13" style="17" customWidth="1"/>
    <col min="6409" max="6409" width="10.5" style="17" customWidth="1"/>
    <col min="6410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664" width="13" style="17" customWidth="1"/>
    <col min="6665" max="6665" width="10.5" style="17" customWidth="1"/>
    <col min="6666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6920" width="13" style="17" customWidth="1"/>
    <col min="6921" max="6921" width="10.5" style="17" customWidth="1"/>
    <col min="6922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176" width="13" style="17" customWidth="1"/>
    <col min="7177" max="7177" width="10.5" style="17" customWidth="1"/>
    <col min="7178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432" width="13" style="17" customWidth="1"/>
    <col min="7433" max="7433" width="10.5" style="17" customWidth="1"/>
    <col min="7434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688" width="13" style="17" customWidth="1"/>
    <col min="7689" max="7689" width="10.5" style="17" customWidth="1"/>
    <col min="7690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7944" width="13" style="17" customWidth="1"/>
    <col min="7945" max="7945" width="10.5" style="17" customWidth="1"/>
    <col min="7946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200" width="13" style="17" customWidth="1"/>
    <col min="8201" max="8201" width="10.5" style="17" customWidth="1"/>
    <col min="8202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456" width="13" style="17" customWidth="1"/>
    <col min="8457" max="8457" width="10.5" style="17" customWidth="1"/>
    <col min="8458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712" width="13" style="17" customWidth="1"/>
    <col min="8713" max="8713" width="10.5" style="17" customWidth="1"/>
    <col min="8714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8968" width="13" style="17" customWidth="1"/>
    <col min="8969" max="8969" width="10.5" style="17" customWidth="1"/>
    <col min="8970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224" width="13" style="17" customWidth="1"/>
    <col min="9225" max="9225" width="10.5" style="17" customWidth="1"/>
    <col min="9226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480" width="13" style="17" customWidth="1"/>
    <col min="9481" max="9481" width="10.5" style="17" customWidth="1"/>
    <col min="9482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736" width="13" style="17" customWidth="1"/>
    <col min="9737" max="9737" width="10.5" style="17" customWidth="1"/>
    <col min="9738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9992" width="13" style="17" customWidth="1"/>
    <col min="9993" max="9993" width="10.5" style="17" customWidth="1"/>
    <col min="9994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248" width="13" style="17" customWidth="1"/>
    <col min="10249" max="10249" width="10.5" style="17" customWidth="1"/>
    <col min="10250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504" width="13" style="17" customWidth="1"/>
    <col min="10505" max="10505" width="10.5" style="17" customWidth="1"/>
    <col min="10506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0760" width="13" style="17" customWidth="1"/>
    <col min="10761" max="10761" width="10.5" style="17" customWidth="1"/>
    <col min="10762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016" width="13" style="17" customWidth="1"/>
    <col min="11017" max="11017" width="10.5" style="17" customWidth="1"/>
    <col min="11018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272" width="13" style="17" customWidth="1"/>
    <col min="11273" max="11273" width="10.5" style="17" customWidth="1"/>
    <col min="11274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528" width="13" style="17" customWidth="1"/>
    <col min="11529" max="11529" width="10.5" style="17" customWidth="1"/>
    <col min="11530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1784" width="13" style="17" customWidth="1"/>
    <col min="11785" max="11785" width="10.5" style="17" customWidth="1"/>
    <col min="11786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040" width="13" style="17" customWidth="1"/>
    <col min="12041" max="12041" width="10.5" style="17" customWidth="1"/>
    <col min="12042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296" width="13" style="17" customWidth="1"/>
    <col min="12297" max="12297" width="10.5" style="17" customWidth="1"/>
    <col min="12298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552" width="13" style="17" customWidth="1"/>
    <col min="12553" max="12553" width="10.5" style="17" customWidth="1"/>
    <col min="12554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2808" width="13" style="17" customWidth="1"/>
    <col min="12809" max="12809" width="10.5" style="17" customWidth="1"/>
    <col min="12810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064" width="13" style="17" customWidth="1"/>
    <col min="13065" max="13065" width="10.5" style="17" customWidth="1"/>
    <col min="13066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320" width="13" style="17" customWidth="1"/>
    <col min="13321" max="13321" width="10.5" style="17" customWidth="1"/>
    <col min="13322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576" width="13" style="17" customWidth="1"/>
    <col min="13577" max="13577" width="10.5" style="17" customWidth="1"/>
    <col min="13578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3832" width="13" style="17" customWidth="1"/>
    <col min="13833" max="13833" width="10.5" style="17" customWidth="1"/>
    <col min="13834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088" width="13" style="17" customWidth="1"/>
    <col min="14089" max="14089" width="10.5" style="17" customWidth="1"/>
    <col min="14090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344" width="13" style="17" customWidth="1"/>
    <col min="14345" max="14345" width="10.5" style="17" customWidth="1"/>
    <col min="14346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600" width="13" style="17" customWidth="1"/>
    <col min="14601" max="14601" width="10.5" style="17" customWidth="1"/>
    <col min="14602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4856" width="13" style="17" customWidth="1"/>
    <col min="14857" max="14857" width="10.5" style="17" customWidth="1"/>
    <col min="14858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112" width="13" style="17" customWidth="1"/>
    <col min="15113" max="15113" width="10.5" style="17" customWidth="1"/>
    <col min="15114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368" width="13" style="17" customWidth="1"/>
    <col min="15369" max="15369" width="10.5" style="17" customWidth="1"/>
    <col min="15370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624" width="13" style="17" customWidth="1"/>
    <col min="15625" max="15625" width="10.5" style="17" customWidth="1"/>
    <col min="15626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5880" width="13" style="17" customWidth="1"/>
    <col min="15881" max="15881" width="10.5" style="17" customWidth="1"/>
    <col min="15882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136" width="13" style="17" customWidth="1"/>
    <col min="16137" max="16137" width="10.5" style="17" customWidth="1"/>
    <col min="16138" max="16384" width="9.125" style="17"/>
  </cols>
  <sheetData>
    <row r="1" spans="2:7" ht="18" customHeight="1" x14ac:dyDescent="0.25">
      <c r="B1" s="83" t="s">
        <v>0</v>
      </c>
      <c r="C1" s="83"/>
      <c r="D1" s="83"/>
      <c r="E1" s="83"/>
      <c r="F1" s="51"/>
    </row>
    <row r="2" spans="2:7" ht="18" customHeight="1" x14ac:dyDescent="0.25">
      <c r="B2" s="83" t="s">
        <v>263</v>
      </c>
      <c r="C2" s="83"/>
      <c r="D2" s="83"/>
      <c r="E2" s="83"/>
      <c r="F2" s="83"/>
    </row>
    <row r="3" spans="2:7" ht="18" customHeight="1" x14ac:dyDescent="0.25">
      <c r="B3" s="51" t="s">
        <v>264</v>
      </c>
      <c r="C3" s="51"/>
      <c r="D3" s="51"/>
      <c r="E3" s="51"/>
      <c r="F3" s="51"/>
    </row>
    <row r="4" spans="2:7" ht="18" customHeight="1" x14ac:dyDescent="0.25">
      <c r="B4" s="51"/>
      <c r="C4" s="51"/>
      <c r="D4" s="51"/>
      <c r="E4" s="51"/>
      <c r="F4" s="51"/>
    </row>
    <row r="5" spans="2:7" ht="17.100000000000001" customHeight="1" x14ac:dyDescent="0.2">
      <c r="B5" s="52"/>
      <c r="C5" s="82" t="s">
        <v>265</v>
      </c>
      <c r="D5" s="82"/>
      <c r="E5" s="52"/>
      <c r="F5" s="52"/>
    </row>
    <row r="6" spans="2:7" ht="32.25" customHeight="1" x14ac:dyDescent="0.2">
      <c r="B6" s="53" t="s">
        <v>9</v>
      </c>
      <c r="C6" s="54" t="s">
        <v>10</v>
      </c>
      <c r="D6" s="55" t="s">
        <v>266</v>
      </c>
      <c r="E6" s="54" t="s">
        <v>267</v>
      </c>
      <c r="F6" s="54" t="s">
        <v>268</v>
      </c>
    </row>
    <row r="7" spans="2:7" ht="17.100000000000001" customHeight="1" x14ac:dyDescent="0.2">
      <c r="B7" s="77" t="s">
        <v>269</v>
      </c>
      <c r="C7" s="78"/>
      <c r="D7" s="78"/>
      <c r="E7" s="78"/>
      <c r="F7" s="79"/>
    </row>
    <row r="8" spans="2:7" ht="17.100000000000001" customHeight="1" x14ac:dyDescent="0.2">
      <c r="B8" s="56" t="s">
        <v>270</v>
      </c>
      <c r="C8" s="56" t="s">
        <v>166</v>
      </c>
      <c r="D8" s="56">
        <v>1</v>
      </c>
      <c r="E8" s="56">
        <v>10000000</v>
      </c>
      <c r="F8" s="56">
        <v>3200000</v>
      </c>
    </row>
    <row r="9" spans="2:7" ht="17.100000000000001" customHeight="1" x14ac:dyDescent="0.2">
      <c r="B9" s="57" t="s">
        <v>271</v>
      </c>
      <c r="C9" s="58"/>
      <c r="D9" s="56">
        <f>SUM(D8)</f>
        <v>1</v>
      </c>
      <c r="E9" s="56">
        <f>SUM(E8)</f>
        <v>10000000</v>
      </c>
      <c r="F9" s="56">
        <f>SUM(F8)</f>
        <v>3200000</v>
      </c>
    </row>
    <row r="10" spans="2:7" ht="17.100000000000001" customHeight="1" x14ac:dyDescent="0.2">
      <c r="B10" s="77" t="s">
        <v>21</v>
      </c>
      <c r="C10" s="78"/>
      <c r="D10" s="78"/>
      <c r="E10" s="78"/>
      <c r="F10" s="79"/>
      <c r="G10" s="59"/>
    </row>
    <row r="11" spans="2:7" ht="17.100000000000001" customHeight="1" x14ac:dyDescent="0.2">
      <c r="B11" s="56" t="s">
        <v>75</v>
      </c>
      <c r="C11" s="60" t="s">
        <v>76</v>
      </c>
      <c r="D11" s="60">
        <v>5</v>
      </c>
      <c r="E11" s="60">
        <v>1000000</v>
      </c>
      <c r="F11" s="56">
        <v>2490000</v>
      </c>
      <c r="G11" s="61"/>
    </row>
    <row r="12" spans="2:7" ht="17.100000000000001" customHeight="1" x14ac:dyDescent="0.2">
      <c r="B12" s="57" t="s">
        <v>272</v>
      </c>
      <c r="C12" s="60"/>
      <c r="D12" s="60">
        <f>SUM(D11)</f>
        <v>5</v>
      </c>
      <c r="E12" s="60">
        <f>SUM(E11)</f>
        <v>1000000</v>
      </c>
      <c r="F12" s="56">
        <f>SUM(F11)</f>
        <v>2490000</v>
      </c>
    </row>
    <row r="13" spans="2:7" ht="17.100000000000001" customHeight="1" x14ac:dyDescent="0.2">
      <c r="B13" s="77" t="s">
        <v>23</v>
      </c>
      <c r="C13" s="78"/>
      <c r="D13" s="78"/>
      <c r="E13" s="78"/>
      <c r="F13" s="79"/>
    </row>
    <row r="14" spans="2:7" ht="17.100000000000001" customHeight="1" x14ac:dyDescent="0.2">
      <c r="B14" s="56" t="s">
        <v>237</v>
      </c>
      <c r="C14" s="60" t="s">
        <v>236</v>
      </c>
      <c r="D14" s="56">
        <v>5</v>
      </c>
      <c r="E14" s="56">
        <v>4000000</v>
      </c>
      <c r="F14" s="56">
        <v>8940000</v>
      </c>
    </row>
    <row r="15" spans="2:7" ht="17.100000000000001" customHeight="1" x14ac:dyDescent="0.2">
      <c r="B15" s="57" t="s">
        <v>273</v>
      </c>
      <c r="C15" s="58"/>
      <c r="D15" s="56">
        <f>SUM(D14)</f>
        <v>5</v>
      </c>
      <c r="E15" s="56">
        <f>SUM(E14)</f>
        <v>4000000</v>
      </c>
      <c r="F15" s="56">
        <f>SUM(F14)</f>
        <v>8940000</v>
      </c>
    </row>
    <row r="16" spans="2:7" ht="17.100000000000001" customHeight="1" x14ac:dyDescent="0.2">
      <c r="B16" s="77" t="s">
        <v>274</v>
      </c>
      <c r="C16" s="78"/>
      <c r="D16" s="78"/>
      <c r="E16" s="78"/>
      <c r="F16" s="79"/>
    </row>
    <row r="17" spans="2:6" ht="17.100000000000001" customHeight="1" x14ac:dyDescent="0.2">
      <c r="B17" s="56" t="s">
        <v>169</v>
      </c>
      <c r="C17" s="60" t="s">
        <v>170</v>
      </c>
      <c r="D17" s="56">
        <v>2</v>
      </c>
      <c r="E17" s="56">
        <v>1000000</v>
      </c>
      <c r="F17" s="56">
        <v>9900000</v>
      </c>
    </row>
    <row r="18" spans="2:6" ht="17.100000000000001" customHeight="1" x14ac:dyDescent="0.2">
      <c r="B18" s="56" t="s">
        <v>71</v>
      </c>
      <c r="C18" s="60" t="s">
        <v>70</v>
      </c>
      <c r="D18" s="56">
        <v>2</v>
      </c>
      <c r="E18" s="56">
        <v>60000</v>
      </c>
      <c r="F18" s="56">
        <v>1620000</v>
      </c>
    </row>
    <row r="19" spans="2:6" ht="17.100000000000001" customHeight="1" x14ac:dyDescent="0.2">
      <c r="B19" s="57" t="s">
        <v>275</v>
      </c>
      <c r="C19" s="58"/>
      <c r="D19" s="56">
        <f>SUM(D17:D18)</f>
        <v>4</v>
      </c>
      <c r="E19" s="56">
        <f>SUM(E17:E18)</f>
        <v>1060000</v>
      </c>
      <c r="F19" s="56">
        <f>SUM(F17:F18)</f>
        <v>11520000</v>
      </c>
    </row>
    <row r="20" spans="2:6" ht="15.75" x14ac:dyDescent="0.2">
      <c r="B20" s="77" t="s">
        <v>113</v>
      </c>
      <c r="C20" s="78"/>
      <c r="D20" s="78"/>
      <c r="E20" s="78"/>
      <c r="F20" s="79"/>
    </row>
    <row r="21" spans="2:6" x14ac:dyDescent="0.2">
      <c r="B21" s="56" t="s">
        <v>276</v>
      </c>
      <c r="C21" s="56" t="s">
        <v>151</v>
      </c>
      <c r="D21" s="56">
        <v>3</v>
      </c>
      <c r="E21" s="56">
        <v>257400000</v>
      </c>
      <c r="F21" s="56">
        <v>1194786000</v>
      </c>
    </row>
    <row r="22" spans="2:6" ht="15" x14ac:dyDescent="0.2">
      <c r="B22" s="57" t="s">
        <v>277</v>
      </c>
      <c r="C22" s="58"/>
      <c r="D22" s="56">
        <f>SUM(D21)</f>
        <v>3</v>
      </c>
      <c r="E22" s="56">
        <f>SUM(E21)</f>
        <v>257400000</v>
      </c>
      <c r="F22" s="56">
        <f>SUM(F21)</f>
        <v>1194786000</v>
      </c>
    </row>
    <row r="23" spans="2:6" ht="15.75" x14ac:dyDescent="0.2">
      <c r="B23" s="80" t="s">
        <v>278</v>
      </c>
      <c r="C23" s="81"/>
      <c r="D23" s="56">
        <f>D22+D19+D15+D12+D9</f>
        <v>18</v>
      </c>
      <c r="E23" s="56">
        <f>E22+E19+E15+E12+E9</f>
        <v>273460000</v>
      </c>
      <c r="F23" s="56">
        <f>F22+F19+F15+F12+F9</f>
        <v>1220936000</v>
      </c>
    </row>
    <row r="26" spans="2:6" ht="18" x14ac:dyDescent="0.2">
      <c r="B26" s="52"/>
      <c r="C26" s="82" t="s">
        <v>279</v>
      </c>
      <c r="D26" s="82"/>
      <c r="E26" s="52"/>
      <c r="F26" s="52"/>
    </row>
    <row r="27" spans="2:6" ht="15" x14ac:dyDescent="0.2">
      <c r="B27" s="53" t="s">
        <v>9</v>
      </c>
      <c r="C27" s="54" t="s">
        <v>10</v>
      </c>
      <c r="D27" s="55" t="s">
        <v>266</v>
      </c>
      <c r="E27" s="54" t="s">
        <v>267</v>
      </c>
      <c r="F27" s="54" t="s">
        <v>268</v>
      </c>
    </row>
    <row r="28" spans="2:6" ht="15.75" x14ac:dyDescent="0.2">
      <c r="B28" s="77" t="s">
        <v>269</v>
      </c>
      <c r="C28" s="78"/>
      <c r="D28" s="78"/>
      <c r="E28" s="78"/>
      <c r="F28" s="79"/>
    </row>
    <row r="29" spans="2:6" x14ac:dyDescent="0.2">
      <c r="B29" s="56" t="s">
        <v>270</v>
      </c>
      <c r="C29" s="60" t="s">
        <v>166</v>
      </c>
      <c r="D29" s="60">
        <v>35</v>
      </c>
      <c r="E29" s="60">
        <v>170000000</v>
      </c>
      <c r="F29" s="56">
        <v>53150000</v>
      </c>
    </row>
    <row r="30" spans="2:6" x14ac:dyDescent="0.2">
      <c r="B30" s="56" t="s">
        <v>280</v>
      </c>
      <c r="C30" s="60" t="s">
        <v>45</v>
      </c>
      <c r="D30" s="60">
        <v>14</v>
      </c>
      <c r="E30" s="60">
        <v>62900000</v>
      </c>
      <c r="F30" s="56">
        <v>19499000</v>
      </c>
    </row>
    <row r="31" spans="2:6" x14ac:dyDescent="0.2">
      <c r="B31" s="56" t="s">
        <v>132</v>
      </c>
      <c r="C31" s="60" t="s">
        <v>149</v>
      </c>
      <c r="D31" s="60">
        <v>5</v>
      </c>
      <c r="E31" s="60">
        <v>7600000</v>
      </c>
      <c r="F31" s="56">
        <v>3496000</v>
      </c>
    </row>
    <row r="32" spans="2:6" x14ac:dyDescent="0.2">
      <c r="B32" s="56" t="s">
        <v>281</v>
      </c>
      <c r="C32" s="60" t="s">
        <v>143</v>
      </c>
      <c r="D32" s="60">
        <v>15</v>
      </c>
      <c r="E32" s="60">
        <v>189115903</v>
      </c>
      <c r="F32" s="56">
        <v>26476226.420000002</v>
      </c>
    </row>
    <row r="33" spans="2:6" x14ac:dyDescent="0.2">
      <c r="B33" s="56" t="s">
        <v>96</v>
      </c>
      <c r="C33" s="60" t="s">
        <v>97</v>
      </c>
      <c r="D33" s="60">
        <v>3</v>
      </c>
      <c r="E33" s="60">
        <v>29000000</v>
      </c>
      <c r="F33" s="56">
        <v>31320000</v>
      </c>
    </row>
    <row r="34" spans="2:6" x14ac:dyDescent="0.2">
      <c r="B34" s="56" t="s">
        <v>223</v>
      </c>
      <c r="C34" s="60" t="s">
        <v>224</v>
      </c>
      <c r="D34" s="60">
        <v>4</v>
      </c>
      <c r="E34" s="60">
        <v>14087096</v>
      </c>
      <c r="F34" s="56">
        <v>12255773.52</v>
      </c>
    </row>
    <row r="35" spans="2:6" ht="15" x14ac:dyDescent="0.2">
      <c r="B35" s="57" t="s">
        <v>271</v>
      </c>
      <c r="C35" s="58"/>
      <c r="D35" s="56">
        <f>SUM(D29:D34)</f>
        <v>76</v>
      </c>
      <c r="E35" s="56">
        <f>SUM(E29:E34)</f>
        <v>472702999</v>
      </c>
      <c r="F35" s="56">
        <f>SUM(F29:F34)</f>
        <v>146196999.94</v>
      </c>
    </row>
    <row r="36" spans="2:6" ht="15.75" x14ac:dyDescent="0.2">
      <c r="B36" s="77" t="s">
        <v>21</v>
      </c>
      <c r="C36" s="78"/>
      <c r="D36" s="78"/>
      <c r="E36" s="78"/>
      <c r="F36" s="79"/>
    </row>
    <row r="37" spans="2:6" x14ac:dyDescent="0.2">
      <c r="B37" s="56" t="s">
        <v>75</v>
      </c>
      <c r="C37" s="60" t="s">
        <v>76</v>
      </c>
      <c r="D37" s="60">
        <v>6</v>
      </c>
      <c r="E37" s="60">
        <v>1750000</v>
      </c>
      <c r="F37" s="56">
        <v>4332500</v>
      </c>
    </row>
    <row r="38" spans="2:6" ht="15" x14ac:dyDescent="0.2">
      <c r="B38" s="57" t="s">
        <v>272</v>
      </c>
      <c r="C38" s="60"/>
      <c r="D38" s="60">
        <f>SUM(D37)</f>
        <v>6</v>
      </c>
      <c r="E38" s="60">
        <f>SUM(E37)</f>
        <v>1750000</v>
      </c>
      <c r="F38" s="56">
        <f>SUM(F37)</f>
        <v>4332500</v>
      </c>
    </row>
    <row r="39" spans="2:6" ht="15.75" x14ac:dyDescent="0.2">
      <c r="B39" s="77" t="s">
        <v>23</v>
      </c>
      <c r="C39" s="78"/>
      <c r="D39" s="78"/>
      <c r="E39" s="78"/>
      <c r="F39" s="79"/>
    </row>
    <row r="40" spans="2:6" x14ac:dyDescent="0.2">
      <c r="B40" s="56" t="s">
        <v>62</v>
      </c>
      <c r="C40" s="60" t="s">
        <v>63</v>
      </c>
      <c r="D40" s="60">
        <v>6</v>
      </c>
      <c r="E40" s="60">
        <v>3050000</v>
      </c>
      <c r="F40" s="56">
        <v>1830000</v>
      </c>
    </row>
    <row r="41" spans="2:6" x14ac:dyDescent="0.2">
      <c r="B41" s="56" t="s">
        <v>237</v>
      </c>
      <c r="C41" s="60" t="s">
        <v>236</v>
      </c>
      <c r="D41" s="56">
        <v>16</v>
      </c>
      <c r="E41" s="56">
        <v>29880971</v>
      </c>
      <c r="F41" s="56">
        <v>66982184.75</v>
      </c>
    </row>
    <row r="42" spans="2:6" ht="15" x14ac:dyDescent="0.2">
      <c r="B42" s="57" t="s">
        <v>273</v>
      </c>
      <c r="C42" s="58"/>
      <c r="D42" s="56">
        <f>SUM(D40:D41)</f>
        <v>22</v>
      </c>
      <c r="E42" s="56">
        <f>SUM(E40:E41)</f>
        <v>32930971</v>
      </c>
      <c r="F42" s="56">
        <f>SUM(F40:F41)</f>
        <v>68812184.75</v>
      </c>
    </row>
    <row r="43" spans="2:6" ht="15.75" x14ac:dyDescent="0.2">
      <c r="B43" s="77" t="s">
        <v>274</v>
      </c>
      <c r="C43" s="78"/>
      <c r="D43" s="78"/>
      <c r="E43" s="78"/>
      <c r="F43" s="79"/>
    </row>
    <row r="44" spans="2:6" x14ac:dyDescent="0.2">
      <c r="B44" s="56" t="s">
        <v>194</v>
      </c>
      <c r="C44" s="60" t="s">
        <v>193</v>
      </c>
      <c r="D44" s="56">
        <v>13</v>
      </c>
      <c r="E44" s="56">
        <v>7189950</v>
      </c>
      <c r="F44" s="56">
        <v>71797000</v>
      </c>
    </row>
    <row r="45" spans="2:6" ht="15" x14ac:dyDescent="0.2">
      <c r="B45" s="57" t="s">
        <v>275</v>
      </c>
      <c r="C45" s="58"/>
      <c r="D45" s="56">
        <f>SUM(D44)</f>
        <v>13</v>
      </c>
      <c r="E45" s="56">
        <f>SUM(E44)</f>
        <v>7189950</v>
      </c>
      <c r="F45" s="56">
        <f>SUM(F44)</f>
        <v>71797000</v>
      </c>
    </row>
    <row r="46" spans="2:6" ht="15.75" x14ac:dyDescent="0.2">
      <c r="B46" s="77" t="s">
        <v>113</v>
      </c>
      <c r="C46" s="78"/>
      <c r="D46" s="78"/>
      <c r="E46" s="78"/>
      <c r="F46" s="79"/>
    </row>
    <row r="47" spans="2:6" x14ac:dyDescent="0.2">
      <c r="B47" s="56" t="s">
        <v>276</v>
      </c>
      <c r="C47" s="56" t="s">
        <v>151</v>
      </c>
      <c r="D47" s="56">
        <v>8</v>
      </c>
      <c r="E47" s="56">
        <v>4150000</v>
      </c>
      <c r="F47" s="56">
        <v>20142500</v>
      </c>
    </row>
    <row r="48" spans="2:6" ht="15" x14ac:dyDescent="0.2">
      <c r="B48" s="57" t="s">
        <v>277</v>
      </c>
      <c r="C48" s="58"/>
      <c r="D48" s="56">
        <f>SUM(D47)</f>
        <v>8</v>
      </c>
      <c r="E48" s="56">
        <f>SUM(E47)</f>
        <v>4150000</v>
      </c>
      <c r="F48" s="56">
        <f>SUM(F47)</f>
        <v>20142500</v>
      </c>
    </row>
    <row r="49" spans="2:6" ht="15.75" x14ac:dyDescent="0.2">
      <c r="B49" s="80" t="s">
        <v>278</v>
      </c>
      <c r="C49" s="81"/>
      <c r="D49" s="56">
        <f>D48+D45+D42+D38+D35</f>
        <v>125</v>
      </c>
      <c r="E49" s="56">
        <f>E48+E45+E42+E38+E35</f>
        <v>518723920</v>
      </c>
      <c r="F49" s="56">
        <f>F48+F45+F42+F38+F35</f>
        <v>311281184.69</v>
      </c>
    </row>
    <row r="51" spans="2:6" ht="18" x14ac:dyDescent="0.25">
      <c r="B51" s="51"/>
      <c r="C51" s="51"/>
      <c r="D51" s="51"/>
      <c r="E51" s="51"/>
      <c r="F51" s="51"/>
    </row>
  </sheetData>
  <mergeCells count="16">
    <mergeCell ref="B13:F13"/>
    <mergeCell ref="B1:E1"/>
    <mergeCell ref="B2:F2"/>
    <mergeCell ref="C5:D5"/>
    <mergeCell ref="B7:F7"/>
    <mergeCell ref="B10:F10"/>
    <mergeCell ref="B39:F39"/>
    <mergeCell ref="B43:F43"/>
    <mergeCell ref="B46:F46"/>
    <mergeCell ref="B49:C49"/>
    <mergeCell ref="B16:F16"/>
    <mergeCell ref="B20:F20"/>
    <mergeCell ref="B23:C23"/>
    <mergeCell ref="C26:D26"/>
    <mergeCell ref="B28:F28"/>
    <mergeCell ref="B36:F36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67"/>
  <sheetViews>
    <sheetView workbookViewId="0">
      <selection activeCell="B1" sqref="B1:G1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23.5" customWidth="1"/>
    <col min="6" max="6" width="7.75" customWidth="1"/>
    <col min="7" max="7" width="8.875" customWidth="1"/>
    <col min="8" max="8" width="7.375" customWidth="1"/>
    <col min="9" max="10" width="8.125" style="17"/>
  </cols>
  <sheetData>
    <row r="1" spans="2:13" ht="24" customHeight="1" x14ac:dyDescent="0.2">
      <c r="B1" s="87" t="s">
        <v>260</v>
      </c>
      <c r="C1" s="87"/>
      <c r="D1" s="87"/>
      <c r="E1" s="87"/>
      <c r="F1" s="87"/>
      <c r="G1" s="87"/>
    </row>
    <row r="2" spans="2:13" ht="52.5" customHeight="1" x14ac:dyDescent="0.2">
      <c r="B2" s="1" t="s">
        <v>9</v>
      </c>
      <c r="C2" s="1" t="s">
        <v>10</v>
      </c>
      <c r="D2" s="1" t="s">
        <v>30</v>
      </c>
      <c r="E2" s="1" t="s">
        <v>31</v>
      </c>
      <c r="F2" s="1" t="s">
        <v>32</v>
      </c>
      <c r="G2" s="1" t="s">
        <v>33</v>
      </c>
      <c r="H2" s="17"/>
      <c r="K2" s="17"/>
      <c r="L2" s="17"/>
      <c r="M2" s="17"/>
    </row>
    <row r="3" spans="2:13" s="17" customFormat="1" ht="15" customHeight="1" x14ac:dyDescent="0.2">
      <c r="B3" s="84" t="s">
        <v>50</v>
      </c>
      <c r="C3" s="85"/>
      <c r="D3" s="85"/>
      <c r="E3" s="85"/>
      <c r="F3" s="85"/>
      <c r="G3" s="86"/>
    </row>
    <row r="4" spans="2:13" s="17" customFormat="1" ht="15.75" customHeight="1" x14ac:dyDescent="0.2">
      <c r="B4" s="7" t="s">
        <v>152</v>
      </c>
      <c r="C4" s="7" t="s">
        <v>153</v>
      </c>
      <c r="D4" s="13">
        <v>0.52</v>
      </c>
      <c r="E4" s="10" t="s">
        <v>35</v>
      </c>
      <c r="F4" s="11" t="s">
        <v>29</v>
      </c>
      <c r="G4" s="11" t="s">
        <v>29</v>
      </c>
    </row>
    <row r="5" spans="2:13" s="17" customFormat="1" ht="15.75" customHeight="1" x14ac:dyDescent="0.2">
      <c r="B5" s="7" t="s">
        <v>122</v>
      </c>
      <c r="C5" s="7" t="s">
        <v>123</v>
      </c>
      <c r="D5" s="13">
        <v>0.26</v>
      </c>
      <c r="E5" s="10" t="s">
        <v>35</v>
      </c>
      <c r="F5" s="11" t="s">
        <v>29</v>
      </c>
      <c r="G5" s="11" t="s">
        <v>29</v>
      </c>
    </row>
    <row r="6" spans="2:13" s="17" customFormat="1" ht="15.75" customHeight="1" x14ac:dyDescent="0.2">
      <c r="B6" s="7" t="s">
        <v>120</v>
      </c>
      <c r="C6" s="7" t="s">
        <v>121</v>
      </c>
      <c r="D6" s="13">
        <v>1</v>
      </c>
      <c r="E6" s="10" t="s">
        <v>35</v>
      </c>
      <c r="F6" s="11" t="s">
        <v>29</v>
      </c>
      <c r="G6" s="11" t="s">
        <v>29</v>
      </c>
    </row>
    <row r="7" spans="2:13" s="17" customFormat="1" ht="15" customHeight="1" x14ac:dyDescent="0.2">
      <c r="B7" s="84" t="s">
        <v>48</v>
      </c>
      <c r="C7" s="85"/>
      <c r="D7" s="85"/>
      <c r="E7" s="85"/>
      <c r="F7" s="85"/>
      <c r="G7" s="86"/>
    </row>
    <row r="8" spans="2:13" s="17" customFormat="1" ht="15" customHeight="1" x14ac:dyDescent="0.2">
      <c r="B8" s="7" t="s">
        <v>195</v>
      </c>
      <c r="C8" s="7" t="s">
        <v>196</v>
      </c>
      <c r="D8" s="13">
        <v>0.33</v>
      </c>
      <c r="E8" s="10" t="s">
        <v>35</v>
      </c>
      <c r="F8" s="11" t="s">
        <v>29</v>
      </c>
      <c r="G8" s="11" t="s">
        <v>29</v>
      </c>
    </row>
    <row r="9" spans="2:13" s="17" customFormat="1" ht="15" customHeight="1" x14ac:dyDescent="0.2">
      <c r="B9" s="7" t="s">
        <v>73</v>
      </c>
      <c r="C9" s="7" t="s">
        <v>74</v>
      </c>
      <c r="D9" s="13">
        <v>0.57999999999999996</v>
      </c>
      <c r="E9" s="10" t="s">
        <v>35</v>
      </c>
      <c r="F9" s="11" t="s">
        <v>29</v>
      </c>
      <c r="G9" s="11" t="s">
        <v>29</v>
      </c>
    </row>
    <row r="10" spans="2:13" s="17" customFormat="1" ht="15" customHeight="1" x14ac:dyDescent="0.2">
      <c r="B10" s="7" t="s">
        <v>246</v>
      </c>
      <c r="C10" s="7" t="s">
        <v>247</v>
      </c>
      <c r="D10" s="13">
        <v>0.94</v>
      </c>
      <c r="E10" s="10" t="s">
        <v>35</v>
      </c>
      <c r="F10" s="11" t="s">
        <v>29</v>
      </c>
      <c r="G10" s="11" t="s">
        <v>29</v>
      </c>
    </row>
    <row r="11" spans="2:13" s="17" customFormat="1" ht="15" customHeight="1" x14ac:dyDescent="0.2">
      <c r="B11" s="7" t="s">
        <v>42</v>
      </c>
      <c r="C11" s="7" t="s">
        <v>51</v>
      </c>
      <c r="D11" s="13">
        <v>0.32</v>
      </c>
      <c r="E11" s="10" t="s">
        <v>35</v>
      </c>
      <c r="F11" s="11" t="s">
        <v>29</v>
      </c>
      <c r="G11" s="11" t="s">
        <v>29</v>
      </c>
    </row>
    <row r="12" spans="2:13" s="17" customFormat="1" ht="15" customHeight="1" x14ac:dyDescent="0.2">
      <c r="B12" s="84" t="s">
        <v>28</v>
      </c>
      <c r="C12" s="85"/>
      <c r="D12" s="85"/>
      <c r="E12" s="85"/>
      <c r="F12" s="85"/>
      <c r="G12" s="86"/>
    </row>
    <row r="13" spans="2:13" s="17" customFormat="1" ht="15" customHeight="1" x14ac:dyDescent="0.2">
      <c r="B13" s="48" t="s">
        <v>242</v>
      </c>
      <c r="C13" s="7" t="s">
        <v>243</v>
      </c>
      <c r="D13" s="13">
        <v>0.89</v>
      </c>
      <c r="E13" s="10" t="s">
        <v>35</v>
      </c>
      <c r="F13" s="11" t="s">
        <v>29</v>
      </c>
      <c r="G13" s="11" t="s">
        <v>29</v>
      </c>
    </row>
    <row r="14" spans="2:13" s="17" customFormat="1" ht="15" customHeight="1" x14ac:dyDescent="0.2">
      <c r="B14" s="7" t="s">
        <v>163</v>
      </c>
      <c r="C14" s="7" t="s">
        <v>164</v>
      </c>
      <c r="D14" s="13">
        <v>0.46</v>
      </c>
      <c r="E14" s="10" t="s">
        <v>35</v>
      </c>
      <c r="F14" s="11" t="s">
        <v>29</v>
      </c>
      <c r="G14" s="11" t="s">
        <v>29</v>
      </c>
    </row>
    <row r="15" spans="2:13" s="17" customFormat="1" ht="15" customHeight="1" x14ac:dyDescent="0.2">
      <c r="B15" s="84" t="s">
        <v>21</v>
      </c>
      <c r="C15" s="85"/>
      <c r="D15" s="85"/>
      <c r="E15" s="85"/>
      <c r="F15" s="85"/>
      <c r="G15" s="86"/>
    </row>
    <row r="16" spans="2:13" s="17" customFormat="1" ht="15" customHeight="1" x14ac:dyDescent="0.2">
      <c r="B16" s="7" t="s">
        <v>145</v>
      </c>
      <c r="C16" s="7" t="s">
        <v>146</v>
      </c>
      <c r="D16" s="13">
        <v>11</v>
      </c>
      <c r="E16" s="10" t="s">
        <v>35</v>
      </c>
      <c r="F16" s="11" t="s">
        <v>29</v>
      </c>
      <c r="G16" s="11" t="s">
        <v>29</v>
      </c>
    </row>
    <row r="17" spans="2:7" s="17" customFormat="1" ht="15" customHeight="1" x14ac:dyDescent="0.2">
      <c r="B17" s="7" t="s">
        <v>156</v>
      </c>
      <c r="C17" s="7" t="s">
        <v>157</v>
      </c>
      <c r="D17" s="13">
        <v>0.72</v>
      </c>
      <c r="E17" s="10" t="s">
        <v>35</v>
      </c>
      <c r="F17" s="11" t="s">
        <v>29</v>
      </c>
      <c r="G17" s="11" t="s">
        <v>29</v>
      </c>
    </row>
    <row r="18" spans="2:7" s="17" customFormat="1" ht="15" customHeight="1" x14ac:dyDescent="0.2">
      <c r="B18" s="84" t="s">
        <v>23</v>
      </c>
      <c r="C18" s="85"/>
      <c r="D18" s="85"/>
      <c r="E18" s="85"/>
      <c r="F18" s="85"/>
      <c r="G18" s="86"/>
    </row>
    <row r="19" spans="2:7" s="17" customFormat="1" ht="15" customHeight="1" x14ac:dyDescent="0.2">
      <c r="B19" s="7" t="s">
        <v>209</v>
      </c>
      <c r="C19" s="7" t="s">
        <v>208</v>
      </c>
      <c r="D19" s="13">
        <v>1.26</v>
      </c>
      <c r="E19" s="10" t="s">
        <v>35</v>
      </c>
      <c r="F19" s="11" t="s">
        <v>29</v>
      </c>
      <c r="G19" s="11" t="s">
        <v>29</v>
      </c>
    </row>
    <row r="20" spans="2:7" s="17" customFormat="1" ht="15" customHeight="1" x14ac:dyDescent="0.2">
      <c r="B20" s="7" t="s">
        <v>37</v>
      </c>
      <c r="C20" s="7" t="s">
        <v>43</v>
      </c>
      <c r="D20" s="13">
        <v>1.3</v>
      </c>
      <c r="E20" s="10" t="s">
        <v>35</v>
      </c>
      <c r="F20" s="11" t="s">
        <v>29</v>
      </c>
      <c r="G20" s="11" t="s">
        <v>29</v>
      </c>
    </row>
    <row r="21" spans="2:7" s="17" customFormat="1" ht="15" customHeight="1" x14ac:dyDescent="0.2">
      <c r="B21" s="7" t="s">
        <v>135</v>
      </c>
      <c r="C21" s="7" t="s">
        <v>136</v>
      </c>
      <c r="D21" s="13">
        <v>0.55000000000000004</v>
      </c>
      <c r="E21" s="10" t="s">
        <v>35</v>
      </c>
      <c r="F21" s="11" t="s">
        <v>29</v>
      </c>
      <c r="G21" s="11" t="s">
        <v>29</v>
      </c>
    </row>
    <row r="22" spans="2:7" s="17" customFormat="1" ht="15" customHeight="1" x14ac:dyDescent="0.2">
      <c r="B22" s="7" t="s">
        <v>141</v>
      </c>
      <c r="C22" s="7" t="s">
        <v>144</v>
      </c>
      <c r="D22" s="13">
        <v>0.6</v>
      </c>
      <c r="E22" s="10" t="s">
        <v>35</v>
      </c>
      <c r="F22" s="11" t="s">
        <v>29</v>
      </c>
      <c r="G22" s="11" t="s">
        <v>29</v>
      </c>
    </row>
    <row r="23" spans="2:7" s="17" customFormat="1" ht="15" customHeight="1" x14ac:dyDescent="0.2">
      <c r="B23" s="7" t="s">
        <v>228</v>
      </c>
      <c r="C23" s="7" t="s">
        <v>227</v>
      </c>
      <c r="D23" s="13">
        <v>0.26</v>
      </c>
      <c r="E23" s="10" t="s">
        <v>35</v>
      </c>
      <c r="F23" s="11" t="s">
        <v>29</v>
      </c>
      <c r="G23" s="11" t="s">
        <v>29</v>
      </c>
    </row>
    <row r="24" spans="2:7" s="17" customFormat="1" ht="15" customHeight="1" x14ac:dyDescent="0.2">
      <c r="B24" s="7" t="s">
        <v>201</v>
      </c>
      <c r="C24" s="7" t="s">
        <v>200</v>
      </c>
      <c r="D24" s="13">
        <v>6.4</v>
      </c>
      <c r="E24" s="10" t="s">
        <v>35</v>
      </c>
      <c r="F24" s="11" t="s">
        <v>29</v>
      </c>
      <c r="G24" s="11" t="s">
        <v>29</v>
      </c>
    </row>
    <row r="25" spans="2:7" s="17" customFormat="1" ht="15" customHeight="1" x14ac:dyDescent="0.2">
      <c r="B25" s="7" t="s">
        <v>124</v>
      </c>
      <c r="C25" s="7" t="s">
        <v>125</v>
      </c>
      <c r="D25" s="13">
        <v>4.55</v>
      </c>
      <c r="E25" s="10" t="s">
        <v>35</v>
      </c>
      <c r="F25" s="11" t="s">
        <v>29</v>
      </c>
      <c r="G25" s="11" t="s">
        <v>29</v>
      </c>
    </row>
    <row r="26" spans="2:7" s="17" customFormat="1" ht="15" customHeight="1" x14ac:dyDescent="0.2">
      <c r="B26" s="84" t="s">
        <v>25</v>
      </c>
      <c r="C26" s="85"/>
      <c r="D26" s="85"/>
      <c r="E26" s="85"/>
      <c r="F26" s="85"/>
      <c r="G26" s="86"/>
    </row>
    <row r="27" spans="2:7" s="17" customFormat="1" ht="15" customHeight="1" x14ac:dyDescent="0.2">
      <c r="B27" s="7" t="s">
        <v>137</v>
      </c>
      <c r="C27" s="7" t="s">
        <v>138</v>
      </c>
      <c r="D27" s="13">
        <v>1.75</v>
      </c>
      <c r="E27" s="10" t="s">
        <v>35</v>
      </c>
      <c r="F27" s="11" t="s">
        <v>29</v>
      </c>
      <c r="G27" s="11" t="s">
        <v>29</v>
      </c>
    </row>
    <row r="28" spans="2:7" s="17" customFormat="1" ht="15" customHeight="1" x14ac:dyDescent="0.2">
      <c r="B28" s="7" t="s">
        <v>189</v>
      </c>
      <c r="C28" s="7" t="s">
        <v>190</v>
      </c>
      <c r="D28" s="13">
        <v>16.75</v>
      </c>
      <c r="E28" s="10" t="s">
        <v>35</v>
      </c>
      <c r="F28" s="11" t="s">
        <v>29</v>
      </c>
      <c r="G28" s="11" t="s">
        <v>29</v>
      </c>
    </row>
    <row r="29" spans="2:7" s="17" customFormat="1" ht="15" customHeight="1" x14ac:dyDescent="0.2">
      <c r="B29" s="7" t="s">
        <v>240</v>
      </c>
      <c r="C29" s="7" t="s">
        <v>239</v>
      </c>
      <c r="D29" s="13">
        <v>2.7</v>
      </c>
      <c r="E29" s="10" t="s">
        <v>35</v>
      </c>
      <c r="F29" s="11" t="s">
        <v>29</v>
      </c>
      <c r="G29" s="11" t="s">
        <v>29</v>
      </c>
    </row>
    <row r="30" spans="2:7" s="17" customFormat="1" ht="15" customHeight="1" x14ac:dyDescent="0.2">
      <c r="B30" s="84" t="s">
        <v>41</v>
      </c>
      <c r="C30" s="85"/>
      <c r="D30" s="85"/>
      <c r="E30" s="85"/>
      <c r="F30" s="85"/>
      <c r="G30" s="86"/>
    </row>
    <row r="31" spans="2:7" s="17" customFormat="1" ht="15" customHeight="1" x14ac:dyDescent="0.2">
      <c r="B31" s="7" t="s">
        <v>67</v>
      </c>
      <c r="C31" s="7" t="s">
        <v>68</v>
      </c>
      <c r="D31" s="13">
        <v>6.66</v>
      </c>
      <c r="E31" s="10" t="s">
        <v>35</v>
      </c>
      <c r="F31" s="11" t="s">
        <v>29</v>
      </c>
      <c r="G31" s="11" t="s">
        <v>29</v>
      </c>
    </row>
    <row r="32" spans="2:7" s="17" customFormat="1" ht="15" customHeight="1" x14ac:dyDescent="0.2">
      <c r="B32" s="7" t="s">
        <v>83</v>
      </c>
      <c r="C32" s="7" t="s">
        <v>84</v>
      </c>
      <c r="D32" s="13">
        <v>7.3</v>
      </c>
      <c r="E32" s="10" t="s">
        <v>35</v>
      </c>
      <c r="F32" s="11" t="s">
        <v>29</v>
      </c>
      <c r="G32" s="11" t="s">
        <v>29</v>
      </c>
    </row>
    <row r="33" spans="2:8" s="17" customFormat="1" ht="15" customHeight="1" x14ac:dyDescent="0.2">
      <c r="B33" s="7" t="s">
        <v>98</v>
      </c>
      <c r="C33" s="7" t="s">
        <v>99</v>
      </c>
      <c r="D33" s="13">
        <v>1.4</v>
      </c>
      <c r="E33" s="10" t="s">
        <v>35</v>
      </c>
      <c r="F33" s="11" t="s">
        <v>29</v>
      </c>
      <c r="G33" s="11" t="s">
        <v>29</v>
      </c>
    </row>
    <row r="34" spans="2:8" s="17" customFormat="1" ht="53.25" customHeight="1" x14ac:dyDescent="0.2">
      <c r="B34" s="7" t="s">
        <v>9</v>
      </c>
      <c r="C34" s="12" t="s">
        <v>10</v>
      </c>
      <c r="D34" s="1" t="s">
        <v>30</v>
      </c>
      <c r="E34" s="10" t="s">
        <v>31</v>
      </c>
      <c r="F34" s="1" t="s">
        <v>32</v>
      </c>
      <c r="G34" s="1" t="s">
        <v>33</v>
      </c>
      <c r="H34"/>
    </row>
    <row r="35" spans="2:8" s="17" customFormat="1" ht="15" customHeight="1" x14ac:dyDescent="0.2">
      <c r="B35" s="84" t="s">
        <v>50</v>
      </c>
      <c r="C35" s="85"/>
      <c r="D35" s="85"/>
      <c r="E35" s="85"/>
      <c r="F35" s="85"/>
      <c r="G35" s="86"/>
    </row>
    <row r="36" spans="2:8" s="17" customFormat="1" ht="15" customHeight="1" x14ac:dyDescent="0.2">
      <c r="B36" s="7" t="s">
        <v>233</v>
      </c>
      <c r="C36" s="7" t="s">
        <v>234</v>
      </c>
      <c r="D36" s="13">
        <v>0.7</v>
      </c>
      <c r="E36" s="10" t="s">
        <v>35</v>
      </c>
      <c r="F36" s="11" t="s">
        <v>29</v>
      </c>
      <c r="G36" s="11" t="s">
        <v>29</v>
      </c>
    </row>
    <row r="37" spans="2:8" s="17" customFormat="1" ht="16.5" customHeight="1" x14ac:dyDescent="0.2">
      <c r="B37" s="84" t="s">
        <v>48</v>
      </c>
      <c r="C37" s="85"/>
      <c r="D37" s="85"/>
      <c r="E37" s="85"/>
      <c r="F37" s="85"/>
      <c r="G37" s="86"/>
      <c r="H37"/>
    </row>
    <row r="38" spans="2:8" s="17" customFormat="1" ht="16.5" customHeight="1" x14ac:dyDescent="0.2">
      <c r="B38" s="7" t="s">
        <v>46</v>
      </c>
      <c r="C38" s="12" t="s">
        <v>47</v>
      </c>
      <c r="D38" s="13">
        <v>0.64</v>
      </c>
      <c r="E38" s="10" t="s">
        <v>35</v>
      </c>
      <c r="F38" s="30" t="s">
        <v>29</v>
      </c>
      <c r="G38" s="11" t="s">
        <v>29</v>
      </c>
      <c r="H38"/>
    </row>
    <row r="39" spans="2:8" s="17" customFormat="1" ht="15" customHeight="1" x14ac:dyDescent="0.2">
      <c r="B39" s="84" t="s">
        <v>28</v>
      </c>
      <c r="C39" s="85"/>
      <c r="D39" s="85"/>
      <c r="E39" s="85"/>
      <c r="F39" s="85"/>
      <c r="G39" s="86"/>
      <c r="H39"/>
    </row>
    <row r="40" spans="2:8" s="17" customFormat="1" ht="13.5" customHeight="1" x14ac:dyDescent="0.2">
      <c r="B40" s="7" t="s">
        <v>147</v>
      </c>
      <c r="C40" s="12" t="s">
        <v>148</v>
      </c>
      <c r="D40" s="13">
        <v>1</v>
      </c>
      <c r="E40" s="10" t="s">
        <v>35</v>
      </c>
      <c r="F40" s="30" t="s">
        <v>29</v>
      </c>
      <c r="G40" s="11" t="s">
        <v>29</v>
      </c>
    </row>
    <row r="41" spans="2:8" s="17" customFormat="1" ht="13.5" customHeight="1" x14ac:dyDescent="0.2">
      <c r="B41" s="7" t="s">
        <v>64</v>
      </c>
      <c r="C41" s="7" t="s">
        <v>65</v>
      </c>
      <c r="D41" s="13">
        <v>1.4</v>
      </c>
      <c r="E41" s="10" t="s">
        <v>35</v>
      </c>
      <c r="F41" s="30" t="s">
        <v>29</v>
      </c>
      <c r="G41" s="11" t="s">
        <v>29</v>
      </c>
    </row>
    <row r="42" spans="2:8" s="17" customFormat="1" ht="13.5" customHeight="1" x14ac:dyDescent="0.2">
      <c r="B42" s="7" t="s">
        <v>191</v>
      </c>
      <c r="C42" s="7" t="s">
        <v>192</v>
      </c>
      <c r="D42" s="13">
        <v>0.72</v>
      </c>
      <c r="E42" s="10" t="s">
        <v>35</v>
      </c>
      <c r="F42" s="30" t="s">
        <v>29</v>
      </c>
      <c r="G42" s="11" t="s">
        <v>29</v>
      </c>
    </row>
    <row r="43" spans="2:8" s="17" customFormat="1" ht="13.5" customHeight="1" x14ac:dyDescent="0.2">
      <c r="B43" s="6" t="s">
        <v>212</v>
      </c>
      <c r="C43" s="6" t="s">
        <v>213</v>
      </c>
      <c r="D43" s="15">
        <v>0.17</v>
      </c>
      <c r="E43" s="10" t="s">
        <v>35</v>
      </c>
      <c r="F43" s="30" t="s">
        <v>29</v>
      </c>
      <c r="G43" s="11" t="s">
        <v>29</v>
      </c>
    </row>
    <row r="44" spans="2:8" s="17" customFormat="1" ht="15" customHeight="1" x14ac:dyDescent="0.2">
      <c r="B44" s="84" t="s">
        <v>100</v>
      </c>
      <c r="C44" s="85"/>
      <c r="D44" s="85"/>
      <c r="E44" s="85"/>
      <c r="F44" s="85"/>
      <c r="G44" s="86"/>
      <c r="H44"/>
    </row>
    <row r="45" spans="2:8" s="17" customFormat="1" ht="15" customHeight="1" x14ac:dyDescent="0.2">
      <c r="B45" s="7" t="s">
        <v>117</v>
      </c>
      <c r="C45" s="12" t="s">
        <v>118</v>
      </c>
      <c r="D45" s="13">
        <v>1</v>
      </c>
      <c r="E45" s="10" t="s">
        <v>35</v>
      </c>
      <c r="F45" s="30" t="s">
        <v>29</v>
      </c>
      <c r="G45" s="11" t="s">
        <v>29</v>
      </c>
    </row>
    <row r="46" spans="2:8" s="17" customFormat="1" ht="15" customHeight="1" x14ac:dyDescent="0.2">
      <c r="B46" s="7" t="s">
        <v>59</v>
      </c>
      <c r="C46" s="12" t="s">
        <v>60</v>
      </c>
      <c r="D46" s="13" t="s">
        <v>29</v>
      </c>
      <c r="E46" s="10" t="s">
        <v>35</v>
      </c>
      <c r="F46" s="30" t="s">
        <v>29</v>
      </c>
      <c r="G46" s="11" t="s">
        <v>29</v>
      </c>
      <c r="H46"/>
    </row>
    <row r="47" spans="2:8" s="17" customFormat="1" ht="15" customHeight="1" x14ac:dyDescent="0.2">
      <c r="B47" s="7" t="s">
        <v>130</v>
      </c>
      <c r="C47" s="7" t="s">
        <v>131</v>
      </c>
      <c r="D47" s="13" t="s">
        <v>29</v>
      </c>
      <c r="E47" s="10" t="s">
        <v>35</v>
      </c>
      <c r="F47" s="30" t="s">
        <v>29</v>
      </c>
      <c r="G47" s="11" t="s">
        <v>29</v>
      </c>
    </row>
    <row r="48" spans="2:8" s="17" customFormat="1" ht="15" customHeight="1" x14ac:dyDescent="0.2">
      <c r="B48" s="7" t="s">
        <v>133</v>
      </c>
      <c r="C48" s="7" t="s">
        <v>134</v>
      </c>
      <c r="D48" s="13" t="s">
        <v>29</v>
      </c>
      <c r="E48" s="10" t="s">
        <v>35</v>
      </c>
      <c r="F48" s="30" t="s">
        <v>29</v>
      </c>
      <c r="G48" s="11" t="s">
        <v>29</v>
      </c>
    </row>
    <row r="49" spans="2:7" s="17" customFormat="1" ht="15" customHeight="1" x14ac:dyDescent="0.2">
      <c r="B49" s="7" t="s">
        <v>171</v>
      </c>
      <c r="C49" s="7" t="s">
        <v>172</v>
      </c>
      <c r="D49" s="13" t="s">
        <v>29</v>
      </c>
      <c r="E49" s="10" t="s">
        <v>35</v>
      </c>
      <c r="F49" s="30" t="s">
        <v>29</v>
      </c>
      <c r="G49" s="11" t="s">
        <v>29</v>
      </c>
    </row>
    <row r="50" spans="2:7" s="17" customFormat="1" ht="15" customHeight="1" x14ac:dyDescent="0.2">
      <c r="B50" s="7" t="s">
        <v>204</v>
      </c>
      <c r="C50" s="7" t="s">
        <v>205</v>
      </c>
      <c r="D50" s="13" t="s">
        <v>29</v>
      </c>
      <c r="E50" s="10" t="s">
        <v>35</v>
      </c>
      <c r="F50" s="30" t="s">
        <v>29</v>
      </c>
      <c r="G50" s="11" t="s">
        <v>29</v>
      </c>
    </row>
    <row r="51" spans="2:7" s="17" customFormat="1" ht="15" customHeight="1" x14ac:dyDescent="0.2">
      <c r="B51" s="7" t="s">
        <v>206</v>
      </c>
      <c r="C51" s="7" t="s">
        <v>207</v>
      </c>
      <c r="D51" s="13" t="s">
        <v>29</v>
      </c>
      <c r="E51" s="10" t="s">
        <v>35</v>
      </c>
      <c r="F51" s="30" t="s">
        <v>29</v>
      </c>
      <c r="G51" s="11" t="s">
        <v>29</v>
      </c>
    </row>
    <row r="52" spans="2:7" s="17" customFormat="1" ht="15" customHeight="1" x14ac:dyDescent="0.2">
      <c r="B52" s="7" t="s">
        <v>220</v>
      </c>
      <c r="C52" s="7" t="s">
        <v>221</v>
      </c>
      <c r="D52" s="13" t="s">
        <v>29</v>
      </c>
      <c r="E52" s="10" t="s">
        <v>35</v>
      </c>
      <c r="F52" s="30" t="s">
        <v>29</v>
      </c>
      <c r="G52" s="11" t="s">
        <v>29</v>
      </c>
    </row>
    <row r="53" spans="2:7" s="17" customFormat="1" ht="15" customHeight="1" x14ac:dyDescent="0.2">
      <c r="B53" s="7" t="s">
        <v>222</v>
      </c>
      <c r="C53" s="7" t="s">
        <v>182</v>
      </c>
      <c r="D53" s="13">
        <v>1</v>
      </c>
      <c r="E53" s="10" t="s">
        <v>35</v>
      </c>
      <c r="F53" s="30" t="s">
        <v>29</v>
      </c>
      <c r="G53" s="11" t="s">
        <v>29</v>
      </c>
    </row>
    <row r="54" spans="2:7" s="17" customFormat="1" ht="15" customHeight="1" x14ac:dyDescent="0.2">
      <c r="B54" s="7" t="s">
        <v>54</v>
      </c>
      <c r="C54" s="7" t="s">
        <v>53</v>
      </c>
      <c r="D54" s="13">
        <v>2.5499999999999998</v>
      </c>
      <c r="E54" s="10" t="s">
        <v>35</v>
      </c>
      <c r="F54" s="30" t="s">
        <v>29</v>
      </c>
      <c r="G54" s="11" t="s">
        <v>29</v>
      </c>
    </row>
    <row r="55" spans="2:7" s="17" customFormat="1" ht="15" customHeight="1" x14ac:dyDescent="0.2">
      <c r="B55" s="84" t="s">
        <v>21</v>
      </c>
      <c r="C55" s="85"/>
      <c r="D55" s="85"/>
      <c r="E55" s="85"/>
      <c r="F55" s="85"/>
      <c r="G55" s="41"/>
    </row>
    <row r="56" spans="2:7" s="17" customFormat="1" ht="15" customHeight="1" x14ac:dyDescent="0.2">
      <c r="B56" s="7" t="s">
        <v>128</v>
      </c>
      <c r="C56" s="7" t="s">
        <v>129</v>
      </c>
      <c r="D56" s="13">
        <v>0.45</v>
      </c>
      <c r="E56" s="10" t="s">
        <v>35</v>
      </c>
      <c r="F56" s="30" t="s">
        <v>29</v>
      </c>
      <c r="G56" s="10" t="s">
        <v>29</v>
      </c>
    </row>
    <row r="57" spans="2:7" ht="15" x14ac:dyDescent="0.2">
      <c r="B57" s="84" t="s">
        <v>23</v>
      </c>
      <c r="C57" s="85"/>
      <c r="D57" s="85"/>
      <c r="E57" s="85"/>
      <c r="F57" s="85"/>
      <c r="G57" s="86"/>
    </row>
    <row r="58" spans="2:7" s="17" customFormat="1" ht="15" x14ac:dyDescent="0.2">
      <c r="B58" s="7" t="s">
        <v>57</v>
      </c>
      <c r="C58" s="7" t="s">
        <v>58</v>
      </c>
      <c r="D58" s="13">
        <v>77</v>
      </c>
      <c r="E58" s="10" t="s">
        <v>35</v>
      </c>
      <c r="F58" s="30" t="s">
        <v>29</v>
      </c>
      <c r="G58" s="11" t="s">
        <v>29</v>
      </c>
    </row>
    <row r="65" spans="2:7" x14ac:dyDescent="0.2">
      <c r="B65" s="17"/>
      <c r="C65" s="17"/>
      <c r="D65" s="17"/>
      <c r="E65" s="17"/>
      <c r="F65" s="17"/>
      <c r="G65" s="17"/>
    </row>
    <row r="66" spans="2:7" x14ac:dyDescent="0.2">
      <c r="B66" s="17"/>
      <c r="C66" s="17"/>
      <c r="D66" s="17"/>
      <c r="E66" s="17"/>
      <c r="F66" s="17"/>
      <c r="G66" s="17"/>
    </row>
    <row r="67" spans="2:7" x14ac:dyDescent="0.2">
      <c r="B67" s="17"/>
      <c r="C67" s="17"/>
      <c r="D67" s="17"/>
      <c r="E67" s="17"/>
      <c r="F67" s="17"/>
      <c r="G67" s="17"/>
    </row>
  </sheetData>
  <mergeCells count="14">
    <mergeCell ref="B57:G57"/>
    <mergeCell ref="B39:G39"/>
    <mergeCell ref="B44:G44"/>
    <mergeCell ref="B37:G37"/>
    <mergeCell ref="B1:G1"/>
    <mergeCell ref="B3:G3"/>
    <mergeCell ref="B18:G18"/>
    <mergeCell ref="B55:F55"/>
    <mergeCell ref="B12:G12"/>
    <mergeCell ref="B7:G7"/>
    <mergeCell ref="B35:G35"/>
    <mergeCell ref="B15:G15"/>
    <mergeCell ref="B26:G26"/>
    <mergeCell ref="B30:G30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workbookViewId="0">
      <selection sqref="A1:L1"/>
    </sheetView>
  </sheetViews>
  <sheetFormatPr defaultRowHeight="14.25" x14ac:dyDescent="0.2"/>
  <cols>
    <col min="1" max="1" width="37.5" style="17" customWidth="1"/>
    <col min="2" max="2" width="8.625" style="17" customWidth="1"/>
    <col min="3" max="9" width="9" style="17"/>
    <col min="10" max="10" width="23.1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8" ht="24" customHeight="1" x14ac:dyDescent="0.25">
      <c r="A1" s="88" t="s">
        <v>261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8" ht="41.25" customHeight="1" x14ac:dyDescent="0.2">
      <c r="A2" s="6" t="s">
        <v>87</v>
      </c>
      <c r="B2" s="89" t="s">
        <v>179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1"/>
    </row>
    <row r="3" spans="1:18" ht="28.5" customHeight="1" x14ac:dyDescent="0.2">
      <c r="A3" s="6" t="s">
        <v>88</v>
      </c>
      <c r="B3" s="89" t="s">
        <v>181</v>
      </c>
      <c r="C3" s="90"/>
      <c r="D3" s="90"/>
      <c r="E3" s="90"/>
      <c r="F3" s="90"/>
      <c r="G3" s="90"/>
      <c r="H3" s="90"/>
      <c r="I3" s="90"/>
      <c r="J3" s="90"/>
      <c r="K3" s="90"/>
      <c r="L3" s="90"/>
      <c r="M3" s="91"/>
    </row>
    <row r="4" spans="1:18" ht="24.75" customHeight="1" x14ac:dyDescent="0.2">
      <c r="A4" s="6" t="s">
        <v>89</v>
      </c>
      <c r="B4" s="89" t="s">
        <v>177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1"/>
    </row>
    <row r="5" spans="1:18" ht="36" customHeight="1" x14ac:dyDescent="0.2">
      <c r="A5" s="6" t="s">
        <v>90</v>
      </c>
      <c r="B5" s="89" t="s">
        <v>174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1"/>
      <c r="N5" s="34"/>
      <c r="O5" s="34"/>
      <c r="P5" s="34"/>
      <c r="Q5" s="34"/>
      <c r="R5" s="34"/>
    </row>
    <row r="6" spans="1:18" ht="26.25" customHeight="1" x14ac:dyDescent="0.2">
      <c r="A6" s="6" t="s">
        <v>187</v>
      </c>
      <c r="B6" s="89" t="s">
        <v>176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1"/>
      <c r="N6" s="35"/>
      <c r="O6" s="35"/>
      <c r="P6" s="35"/>
    </row>
    <row r="7" spans="1:18" ht="27.75" customHeight="1" x14ac:dyDescent="0.2">
      <c r="A7" s="6" t="s">
        <v>91</v>
      </c>
      <c r="B7" s="89" t="s">
        <v>175</v>
      </c>
      <c r="C7" s="90"/>
      <c r="D7" s="90"/>
      <c r="E7" s="90"/>
      <c r="F7" s="90"/>
      <c r="G7" s="90"/>
      <c r="H7" s="90"/>
      <c r="I7" s="90"/>
      <c r="J7" s="90"/>
      <c r="K7" s="90"/>
      <c r="L7" s="90"/>
      <c r="M7" s="91"/>
    </row>
    <row r="8" spans="1:18" ht="28.5" customHeight="1" x14ac:dyDescent="0.2">
      <c r="A8" s="6" t="s">
        <v>92</v>
      </c>
      <c r="B8" s="89" t="s">
        <v>173</v>
      </c>
      <c r="C8" s="90"/>
      <c r="D8" s="90"/>
      <c r="E8" s="90"/>
      <c r="F8" s="90"/>
      <c r="G8" s="90"/>
      <c r="H8" s="90"/>
      <c r="I8" s="90"/>
      <c r="J8" s="90"/>
      <c r="K8" s="90"/>
      <c r="L8" s="90"/>
      <c r="M8" s="91"/>
    </row>
    <row r="9" spans="1:18" ht="26.25" customHeight="1" x14ac:dyDescent="0.2">
      <c r="A9" s="6" t="s">
        <v>186</v>
      </c>
      <c r="B9" s="89" t="s">
        <v>180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1"/>
    </row>
    <row r="10" spans="1:18" ht="23.25" customHeight="1" x14ac:dyDescent="0.2">
      <c r="A10" s="6" t="s">
        <v>93</v>
      </c>
      <c r="B10" s="89" t="s">
        <v>94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1"/>
    </row>
    <row r="11" spans="1:18" ht="24" customHeight="1" x14ac:dyDescent="0.2">
      <c r="A11" s="6" t="s">
        <v>119</v>
      </c>
      <c r="B11" s="89" t="s">
        <v>95</v>
      </c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1"/>
    </row>
    <row r="12" spans="1:18" ht="21.75" customHeight="1" x14ac:dyDescent="0.2">
      <c r="A12" s="6" t="s">
        <v>185</v>
      </c>
      <c r="B12" s="89" t="s">
        <v>178</v>
      </c>
      <c r="C12" s="90"/>
      <c r="D12" s="90"/>
      <c r="E12" s="90"/>
      <c r="F12" s="90"/>
      <c r="G12" s="90"/>
      <c r="H12" s="90"/>
      <c r="I12" s="90"/>
      <c r="J12" s="90"/>
      <c r="K12" s="43"/>
      <c r="L12" s="43"/>
      <c r="M12" s="43"/>
    </row>
    <row r="13" spans="1:18" ht="21.75" customHeight="1" x14ac:dyDescent="0.2">
      <c r="A13" s="6" t="s">
        <v>184</v>
      </c>
      <c r="B13" s="89" t="s">
        <v>158</v>
      </c>
      <c r="C13" s="90"/>
      <c r="D13" s="90"/>
      <c r="E13" s="90"/>
      <c r="F13" s="90"/>
      <c r="G13" s="90"/>
      <c r="H13" s="90"/>
      <c r="I13" s="90"/>
      <c r="J13" s="90"/>
      <c r="K13" s="43"/>
      <c r="L13" s="43"/>
      <c r="M13" s="43"/>
    </row>
    <row r="14" spans="1:18" ht="29.25" customHeight="1" x14ac:dyDescent="0.2">
      <c r="A14" s="6" t="s">
        <v>183</v>
      </c>
      <c r="B14" s="89" t="s">
        <v>188</v>
      </c>
      <c r="C14" s="90"/>
      <c r="D14" s="90"/>
      <c r="E14" s="90"/>
      <c r="F14" s="90"/>
      <c r="G14" s="90"/>
      <c r="H14" s="90"/>
      <c r="I14" s="90"/>
      <c r="J14" s="90"/>
      <c r="K14" s="43"/>
      <c r="L14" s="43"/>
      <c r="M14" s="43"/>
    </row>
    <row r="15" spans="1:18" ht="45.75" customHeight="1" x14ac:dyDescent="0.2">
      <c r="A15" s="6" t="s">
        <v>244</v>
      </c>
      <c r="B15" s="89" t="s">
        <v>253</v>
      </c>
      <c r="C15" s="90"/>
      <c r="D15" s="90"/>
      <c r="E15" s="90"/>
      <c r="F15" s="90"/>
      <c r="G15" s="90"/>
      <c r="H15" s="90"/>
      <c r="I15" s="90"/>
      <c r="J15" s="90"/>
    </row>
    <row r="16" spans="1:18" ht="41.25" customHeight="1" x14ac:dyDescent="0.2">
      <c r="A16" s="6" t="s">
        <v>245</v>
      </c>
      <c r="B16" s="89" t="s">
        <v>254</v>
      </c>
      <c r="C16" s="90"/>
      <c r="D16" s="90"/>
      <c r="E16" s="90"/>
      <c r="F16" s="90"/>
      <c r="G16" s="90"/>
      <c r="H16" s="90"/>
      <c r="I16" s="90"/>
      <c r="J16" s="90"/>
    </row>
    <row r="17" spans="1:10" ht="39.75" customHeight="1" x14ac:dyDescent="0.2">
      <c r="A17" s="6" t="s">
        <v>255</v>
      </c>
      <c r="B17" s="89" t="s">
        <v>256</v>
      </c>
      <c r="C17" s="90"/>
      <c r="D17" s="90"/>
      <c r="E17" s="90"/>
      <c r="F17" s="90"/>
      <c r="G17" s="90"/>
      <c r="H17" s="90"/>
      <c r="I17" s="90"/>
      <c r="J17" s="90"/>
    </row>
  </sheetData>
  <mergeCells count="17">
    <mergeCell ref="B12:J12"/>
    <mergeCell ref="B14:J14"/>
    <mergeCell ref="B13:J13"/>
    <mergeCell ref="B17:J17"/>
    <mergeCell ref="B11:M11"/>
    <mergeCell ref="B15:J15"/>
    <mergeCell ref="B16:J16"/>
    <mergeCell ref="A1:L1"/>
    <mergeCell ref="B9:M9"/>
    <mergeCell ref="B10:M10"/>
    <mergeCell ref="B8:M8"/>
    <mergeCell ref="B2:M2"/>
    <mergeCell ref="B3:M3"/>
    <mergeCell ref="B5:M5"/>
    <mergeCell ref="B6:M6"/>
    <mergeCell ref="B4:M4"/>
    <mergeCell ref="B7:M7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2"/>
  <sheetViews>
    <sheetView workbookViewId="0">
      <selection activeCell="B1" sqref="B1:K1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7" t="s">
        <v>262</v>
      </c>
      <c r="C1" s="97"/>
      <c r="D1" s="97"/>
      <c r="E1" s="97"/>
      <c r="F1" s="97"/>
      <c r="G1" s="97"/>
      <c r="H1" s="97"/>
      <c r="I1" s="97"/>
      <c r="J1" s="97"/>
      <c r="K1" s="97"/>
      <c r="N1" s="17"/>
      <c r="O1" s="17"/>
      <c r="P1" s="17"/>
    </row>
    <row r="2" spans="2:16" s="17" customFormat="1" ht="24.75" customHeight="1" x14ac:dyDescent="0.2">
      <c r="B2" s="98" t="s">
        <v>114</v>
      </c>
      <c r="C2" s="99"/>
      <c r="D2" s="99"/>
      <c r="E2" s="99"/>
      <c r="F2" s="99"/>
      <c r="G2" s="99"/>
      <c r="H2" s="99"/>
      <c r="I2" s="99"/>
      <c r="J2" s="99"/>
      <c r="K2" s="100"/>
    </row>
    <row r="3" spans="2:16" s="17" customFormat="1" ht="39" customHeight="1" x14ac:dyDescent="0.2">
      <c r="B3" s="49" t="s">
        <v>248</v>
      </c>
      <c r="C3" s="101" t="s">
        <v>249</v>
      </c>
      <c r="D3" s="101"/>
      <c r="E3" s="101"/>
      <c r="F3" s="101"/>
      <c r="G3" s="101"/>
      <c r="H3" s="101"/>
      <c r="I3" s="101"/>
      <c r="J3" s="101"/>
      <c r="K3" s="101"/>
    </row>
    <row r="4" spans="2:16" s="17" customFormat="1" ht="41.25" customHeight="1" x14ac:dyDescent="0.2">
      <c r="B4" s="49" t="s">
        <v>250</v>
      </c>
      <c r="C4" s="101" t="s">
        <v>252</v>
      </c>
      <c r="D4" s="101"/>
      <c r="E4" s="101"/>
      <c r="F4" s="101"/>
      <c r="G4" s="101"/>
      <c r="H4" s="101"/>
      <c r="I4" s="101"/>
      <c r="J4" s="101"/>
      <c r="K4" s="101"/>
    </row>
    <row r="5" spans="2:16" s="17" customFormat="1" ht="21.75" customHeight="1" x14ac:dyDescent="0.2">
      <c r="B5" s="96" t="s">
        <v>150</v>
      </c>
      <c r="C5" s="96"/>
      <c r="D5" s="96"/>
      <c r="E5" s="96"/>
      <c r="F5" s="96"/>
      <c r="G5" s="96"/>
      <c r="H5" s="96"/>
      <c r="I5" s="96"/>
      <c r="J5" s="96"/>
      <c r="K5" s="96"/>
    </row>
    <row r="6" spans="2:16" s="17" customFormat="1" ht="44.25" customHeight="1" x14ac:dyDescent="0.2">
      <c r="B6" s="47" t="s">
        <v>241</v>
      </c>
      <c r="C6" s="101" t="s">
        <v>251</v>
      </c>
      <c r="D6" s="101"/>
      <c r="E6" s="101"/>
      <c r="F6" s="101"/>
      <c r="G6" s="101"/>
      <c r="H6" s="101"/>
      <c r="I6" s="101"/>
      <c r="J6" s="101"/>
      <c r="K6" s="101"/>
    </row>
    <row r="7" spans="2:16" s="17" customFormat="1" ht="44.25" customHeight="1" x14ac:dyDescent="0.2">
      <c r="B7" s="46" t="s">
        <v>214</v>
      </c>
      <c r="C7" s="101" t="s">
        <v>215</v>
      </c>
      <c r="D7" s="101"/>
      <c r="E7" s="101"/>
      <c r="F7" s="101"/>
      <c r="G7" s="101"/>
      <c r="H7" s="101"/>
      <c r="I7" s="101"/>
      <c r="J7" s="101"/>
      <c r="K7" s="101"/>
    </row>
    <row r="8" spans="2:16" s="17" customFormat="1" ht="51" customHeight="1" x14ac:dyDescent="0.2">
      <c r="B8" s="44" t="s">
        <v>102</v>
      </c>
      <c r="C8" s="101" t="s">
        <v>197</v>
      </c>
      <c r="D8" s="101"/>
      <c r="E8" s="101"/>
      <c r="F8" s="101"/>
      <c r="G8" s="101"/>
      <c r="H8" s="101"/>
      <c r="I8" s="101"/>
      <c r="J8" s="101"/>
      <c r="K8" s="101"/>
    </row>
    <row r="9" spans="2:16" s="17" customFormat="1" ht="26.25" customHeight="1" x14ac:dyDescent="0.2">
      <c r="B9" s="96" t="s">
        <v>55</v>
      </c>
      <c r="C9" s="96"/>
      <c r="D9" s="96"/>
      <c r="E9" s="96"/>
      <c r="F9" s="96"/>
      <c r="G9" s="96"/>
      <c r="H9" s="96"/>
      <c r="I9" s="96"/>
      <c r="J9" s="96"/>
      <c r="K9" s="96"/>
    </row>
    <row r="10" spans="2:16" ht="52.5" customHeight="1" x14ac:dyDescent="0.2">
      <c r="B10" s="18" t="s">
        <v>102</v>
      </c>
      <c r="C10" s="93" t="s">
        <v>52</v>
      </c>
      <c r="D10" s="94"/>
      <c r="E10" s="94"/>
      <c r="F10" s="94"/>
      <c r="G10" s="94"/>
      <c r="H10" s="94"/>
      <c r="I10" s="94"/>
      <c r="J10" s="94"/>
      <c r="K10" s="95"/>
      <c r="L10" s="17"/>
      <c r="M10" s="17"/>
      <c r="N10" s="17"/>
      <c r="O10" s="17"/>
      <c r="P10" s="17"/>
    </row>
    <row r="11" spans="2:16" s="17" customFormat="1" ht="29.25" customHeight="1" x14ac:dyDescent="0.2">
      <c r="B11" s="18" t="s">
        <v>101</v>
      </c>
      <c r="C11" s="92" t="s">
        <v>77</v>
      </c>
      <c r="D11" s="92"/>
      <c r="E11" s="92"/>
      <c r="F11" s="92"/>
      <c r="G11" s="92"/>
      <c r="H11" s="92"/>
      <c r="I11" s="92"/>
      <c r="J11" s="92"/>
      <c r="K11" s="92"/>
    </row>
    <row r="12" spans="2:16" s="17" customFormat="1" ht="32.25" customHeight="1" x14ac:dyDescent="0.2">
      <c r="B12" s="25" t="s">
        <v>111</v>
      </c>
      <c r="C12" s="92" t="s">
        <v>112</v>
      </c>
      <c r="D12" s="92"/>
      <c r="E12" s="92"/>
      <c r="F12" s="92"/>
      <c r="G12" s="92"/>
      <c r="H12" s="92"/>
      <c r="I12" s="92"/>
      <c r="J12" s="92"/>
      <c r="K12" s="92"/>
    </row>
  </sheetData>
  <mergeCells count="12">
    <mergeCell ref="C12:K12"/>
    <mergeCell ref="C10:K10"/>
    <mergeCell ref="B9:K9"/>
    <mergeCell ref="B1:K1"/>
    <mergeCell ref="B5:K5"/>
    <mergeCell ref="B2:K2"/>
    <mergeCell ref="C11:K11"/>
    <mergeCell ref="C8:K8"/>
    <mergeCell ref="C7:K7"/>
    <mergeCell ref="C6:K6"/>
    <mergeCell ref="C3:K3"/>
    <mergeCell ref="C4:K4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Zena</cp:lastModifiedBy>
  <cp:lastPrinted>2015-08-20T11:08:10Z</cp:lastPrinted>
  <dcterms:created xsi:type="dcterms:W3CDTF">2010-10-06T05:28:12Z</dcterms:created>
  <dcterms:modified xsi:type="dcterms:W3CDTF">2016-05-16T11:03:03Z</dcterms:modified>
</cp:coreProperties>
</file>